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7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NA\1.1.2 Funcionamiento\"/>
    </mc:Choice>
  </mc:AlternateContent>
  <bookViews>
    <workbookView xWindow="0" yWindow="0" windowWidth="16380" windowHeight="8190" tabRatio="500"/>
  </bookViews>
  <sheets>
    <sheet name="WEBs" sheetId="1" r:id="rId1"/>
    <sheet name="Peticiones_WEB_SITNA" sheetId="2" r:id="rId2"/>
    <sheet name="Transferencias_WEB_SITNA" sheetId="3" r:id="rId3"/>
    <sheet name="Peticiones_IDENA" sheetId="4" r:id="rId4"/>
    <sheet name="Transferencias_IDENA" sheetId="5" r:id="rId5"/>
    <sheet name="Peticiones_Resumen anual" sheetId="6" r:id="rId6"/>
    <sheet name="Transferencias_Resumen anual" sheetId="7" r:id="rId7"/>
    <sheet name="Descargas_Ficheros" sheetId="8" r:id="rId8"/>
  </sheets>
  <definedNames>
    <definedName name="_xlnm.Print_Area" localSheetId="3">Peticiones_IDENA!$A$1:$J$43</definedName>
    <definedName name="_xlnm.Print_Area" localSheetId="1">Peticiones_WEB_SITNA!$A$1:$N$44</definedName>
    <definedName name="_xlnm.Print_Area" localSheetId="4">Transferencias_IDENA!$A$1:$J$43</definedName>
    <definedName name="_xlnm.Print_Area" localSheetId="2">Transferencias_WEB_SITNA!$A$1:$N$44</definedName>
    <definedName name="_xlnm.Print_Area" localSheetId="0">WEBs!$A$1:$F$36</definedName>
    <definedName name="Print_Area_0" localSheetId="3">Peticiones_IDENA!$A$1:$J$43</definedName>
    <definedName name="Print_Area_0" localSheetId="1">Peticiones_WEB_SITNA!$A$1:$N$44</definedName>
    <definedName name="Print_Area_0" localSheetId="4">Transferencias_IDENA!$A$1:$J$43</definedName>
    <definedName name="Print_Area_0" localSheetId="2">Transferencias_WEB_SITNA!$A$1:$N$44</definedName>
    <definedName name="Print_Area_0" localSheetId="0">WEBs!$A$1:$F$36</definedName>
    <definedName name="Print_Area_0_0" localSheetId="3">Peticiones_IDENA!$A$1:$J$43</definedName>
    <definedName name="Print_Area_0_0" localSheetId="1">Peticiones_WEB_SITNA!$A$1:$N$44</definedName>
    <definedName name="Print_Area_0_0" localSheetId="4">Transferencias_IDENA!$A$1:$J$43</definedName>
    <definedName name="Print_Area_0_0" localSheetId="2">Transferencias_WEB_SITNA!$A$1:$N$44</definedName>
    <definedName name="Print_Area_0_0" localSheetId="0">WEBs!$A$1:$F$36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5" i="1" l="1"/>
  <c r="E15" i="1"/>
  <c r="K14" i="1" l="1"/>
  <c r="L15" i="1" s="1"/>
  <c r="E14" i="1"/>
  <c r="F15" i="1" s="1"/>
  <c r="K13" i="1" l="1"/>
  <c r="L14" i="1" s="1"/>
  <c r="E13" i="1"/>
  <c r="F14" i="1" s="1"/>
  <c r="K12" i="1" l="1"/>
  <c r="L13" i="1" s="1"/>
  <c r="E12" i="1"/>
  <c r="F13" i="1" s="1"/>
  <c r="K11" i="1" l="1"/>
  <c r="L12" i="1" s="1"/>
  <c r="E11" i="1"/>
  <c r="F12" i="1" s="1"/>
  <c r="K10" i="1" l="1"/>
  <c r="L11" i="1" s="1"/>
  <c r="E10" i="1"/>
  <c r="F11" i="1" s="1"/>
  <c r="K9" i="1" l="1"/>
  <c r="L10" i="1" s="1"/>
  <c r="E9" i="1"/>
  <c r="F10" i="1" s="1"/>
  <c r="K7" i="1" l="1"/>
  <c r="K8" i="1"/>
  <c r="L9" i="1" s="1"/>
  <c r="E8" i="1"/>
  <c r="F9" i="1" s="1"/>
  <c r="E7" i="1"/>
  <c r="L8" i="1" l="1"/>
  <c r="F8" i="1"/>
  <c r="G11" i="8"/>
  <c r="P16" i="5"/>
  <c r="C21" i="7" s="1"/>
  <c r="E21" i="7" s="1"/>
  <c r="P16" i="4"/>
  <c r="C21" i="6" s="1"/>
  <c r="T16" i="3"/>
  <c r="B21" i="7" s="1"/>
  <c r="D21" i="7" s="1"/>
  <c r="T16" i="2"/>
  <c r="B21" i="6" s="1"/>
  <c r="K6" i="1"/>
  <c r="L7" i="1" s="1"/>
  <c r="E6" i="1"/>
  <c r="F7" i="1" s="1"/>
  <c r="K5" i="1"/>
  <c r="E5" i="1"/>
  <c r="D21" i="6" l="1"/>
  <c r="F21" i="7"/>
  <c r="F6" i="1"/>
  <c r="L6" i="1"/>
  <c r="K4" i="1"/>
  <c r="L5" i="1" s="1"/>
  <c r="E4" i="1"/>
  <c r="F5" i="1" s="1"/>
  <c r="K3" i="1" l="1"/>
  <c r="L4" i="1" s="1"/>
  <c r="E3" i="1"/>
  <c r="F4" i="1" s="1"/>
  <c r="D4" i="6" l="1"/>
  <c r="D5" i="6"/>
  <c r="D6" i="6"/>
  <c r="D7" i="6"/>
  <c r="D8" i="6"/>
  <c r="D9" i="6"/>
  <c r="D10" i="6"/>
  <c r="D11" i="6"/>
  <c r="D12" i="6"/>
  <c r="D13" i="6"/>
  <c r="D14" i="6"/>
  <c r="D3" i="6"/>
  <c r="G10" i="8" l="1"/>
  <c r="I11" i="8" l="1"/>
  <c r="O16" i="5"/>
  <c r="C20" i="7" s="1"/>
  <c r="E20" i="7" s="1"/>
  <c r="O16" i="4"/>
  <c r="C20" i="6" s="1"/>
  <c r="S16" i="3"/>
  <c r="B20" i="7" s="1"/>
  <c r="D20" i="7" s="1"/>
  <c r="S16" i="2"/>
  <c r="B20" i="6" s="1"/>
  <c r="F20" i="7" l="1"/>
  <c r="D20" i="6"/>
  <c r="G9" i="8"/>
  <c r="I10" i="8" s="1"/>
  <c r="G8" i="8"/>
  <c r="G7" i="8"/>
  <c r="H6" i="8"/>
  <c r="G6" i="8"/>
  <c r="H5" i="8"/>
  <c r="G5" i="8"/>
  <c r="H4" i="8"/>
  <c r="G4" i="8"/>
  <c r="H3" i="8"/>
  <c r="G3" i="8"/>
  <c r="B14" i="7"/>
  <c r="D14" i="7" s="1"/>
  <c r="F14" i="7" s="1"/>
  <c r="B9" i="7"/>
  <c r="D9" i="7" s="1"/>
  <c r="B18" i="6"/>
  <c r="C17" i="6"/>
  <c r="N16" i="5"/>
  <c r="C19" i="7" s="1"/>
  <c r="E19" i="7" s="1"/>
  <c r="M16" i="5"/>
  <c r="C18" i="7" s="1"/>
  <c r="E18" i="7" s="1"/>
  <c r="L16" i="5"/>
  <c r="C17" i="7" s="1"/>
  <c r="E17" i="7" s="1"/>
  <c r="K16" i="5"/>
  <c r="C16" i="7" s="1"/>
  <c r="E16" i="7" s="1"/>
  <c r="J16" i="5"/>
  <c r="C15" i="7" s="1"/>
  <c r="E15" i="7" s="1"/>
  <c r="I16" i="5"/>
  <c r="C14" i="7" s="1"/>
  <c r="E14" i="7" s="1"/>
  <c r="H16" i="5"/>
  <c r="C13" i="7" s="1"/>
  <c r="E13" i="7" s="1"/>
  <c r="G16" i="5"/>
  <c r="C12" i="7" s="1"/>
  <c r="E12" i="7" s="1"/>
  <c r="F16" i="5"/>
  <c r="C11" i="7" s="1"/>
  <c r="E11" i="7" s="1"/>
  <c r="E16" i="5"/>
  <c r="C10" i="7" s="1"/>
  <c r="E10" i="7" s="1"/>
  <c r="D16" i="5"/>
  <c r="C9" i="7" s="1"/>
  <c r="E9" i="7" s="1"/>
  <c r="C16" i="5"/>
  <c r="C8" i="7" s="1"/>
  <c r="E8" i="7" s="1"/>
  <c r="B16" i="5"/>
  <c r="C7" i="7" s="1"/>
  <c r="E7" i="7" s="1"/>
  <c r="N16" i="4"/>
  <c r="C19" i="6" s="1"/>
  <c r="M16" i="4"/>
  <c r="C18" i="6" s="1"/>
  <c r="L16" i="4"/>
  <c r="K16" i="4"/>
  <c r="C16" i="6" s="1"/>
  <c r="J16" i="4"/>
  <c r="C15" i="6" s="1"/>
  <c r="I16" i="4"/>
  <c r="H16" i="4"/>
  <c r="G16" i="4"/>
  <c r="F16" i="4"/>
  <c r="E16" i="4"/>
  <c r="D16" i="4"/>
  <c r="C16" i="4"/>
  <c r="B16" i="4"/>
  <c r="R16" i="3"/>
  <c r="B19" i="7" s="1"/>
  <c r="D19" i="7" s="1"/>
  <c r="F19" i="7" s="1"/>
  <c r="Q16" i="3"/>
  <c r="B18" i="7" s="1"/>
  <c r="D18" i="7" s="1"/>
  <c r="P16" i="3"/>
  <c r="B17" i="7" s="1"/>
  <c r="D17" i="7" s="1"/>
  <c r="F17" i="7" s="1"/>
  <c r="O16" i="3"/>
  <c r="B16" i="7" s="1"/>
  <c r="D16" i="7" s="1"/>
  <c r="F16" i="7" s="1"/>
  <c r="N16" i="3"/>
  <c r="B15" i="7" s="1"/>
  <c r="D15" i="7" s="1"/>
  <c r="F15" i="7" s="1"/>
  <c r="M16" i="3"/>
  <c r="L16" i="3"/>
  <c r="B13" i="7" s="1"/>
  <c r="D13" i="7" s="1"/>
  <c r="K16" i="3"/>
  <c r="B12" i="7" s="1"/>
  <c r="D12" i="7" s="1"/>
  <c r="F12" i="7" s="1"/>
  <c r="J16" i="3"/>
  <c r="B11" i="7" s="1"/>
  <c r="D11" i="7" s="1"/>
  <c r="F11" i="7" s="1"/>
  <c r="I16" i="3"/>
  <c r="B10" i="7" s="1"/>
  <c r="D10" i="7" s="1"/>
  <c r="F10" i="7" s="1"/>
  <c r="H16" i="3"/>
  <c r="G16" i="3"/>
  <c r="B8" i="7" s="1"/>
  <c r="D8" i="7" s="1"/>
  <c r="F8" i="7" s="1"/>
  <c r="F16" i="3"/>
  <c r="B7" i="7" s="1"/>
  <c r="D7" i="7" s="1"/>
  <c r="F7" i="7" s="1"/>
  <c r="E16" i="3"/>
  <c r="B6" i="7" s="1"/>
  <c r="D6" i="7" s="1"/>
  <c r="F6" i="7" s="1"/>
  <c r="D16" i="3"/>
  <c r="B5" i="7" s="1"/>
  <c r="D5" i="7" s="1"/>
  <c r="F5" i="7" s="1"/>
  <c r="C16" i="3"/>
  <c r="B4" i="7" s="1"/>
  <c r="D4" i="7" s="1"/>
  <c r="F4" i="7" s="1"/>
  <c r="B16" i="3"/>
  <c r="B3" i="7" s="1"/>
  <c r="D3" i="7" s="1"/>
  <c r="F3" i="7" s="1"/>
  <c r="R16" i="2"/>
  <c r="B19" i="6" s="1"/>
  <c r="Q16" i="2"/>
  <c r="P16" i="2"/>
  <c r="B17" i="6" s="1"/>
  <c r="O16" i="2"/>
  <c r="B16" i="6" s="1"/>
  <c r="D16" i="6" s="1"/>
  <c r="N16" i="2"/>
  <c r="B15" i="6" s="1"/>
  <c r="M16" i="2"/>
  <c r="L16" i="2"/>
  <c r="K16" i="2"/>
  <c r="J16" i="2"/>
  <c r="I16" i="2"/>
  <c r="H16" i="2"/>
  <c r="G16" i="2"/>
  <c r="F16" i="2"/>
  <c r="E16" i="2"/>
  <c r="D16" i="2"/>
  <c r="C16" i="2"/>
  <c r="B16" i="2"/>
  <c r="F18" i="7" l="1"/>
  <c r="I5" i="8"/>
  <c r="I7" i="8"/>
  <c r="D17" i="6"/>
  <c r="F9" i="7"/>
  <c r="I9" i="8"/>
  <c r="F13" i="7"/>
  <c r="D18" i="6"/>
  <c r="D15" i="6"/>
  <c r="D19" i="6"/>
  <c r="I4" i="8"/>
  <c r="I6" i="8"/>
  <c r="I8" i="8"/>
</calcChain>
</file>

<file path=xl/sharedStrings.xml><?xml version="1.0" encoding="utf-8"?>
<sst xmlns="http://schemas.openxmlformats.org/spreadsheetml/2006/main" count="334" uniqueCount="48">
  <si>
    <t>ESTADÍSTICA DE PETICIONES (nº)</t>
  </si>
  <si>
    <t>ESTADÍSTICA DE TRANSFERENCIAS (Mb)</t>
  </si>
  <si>
    <t>MES</t>
  </si>
  <si>
    <t>GEOPORTAL</t>
  </si>
  <si>
    <t>IDENA</t>
  </si>
  <si>
    <t>TOTAL</t>
  </si>
  <si>
    <t>Petición: cada demanda de información a un sitio de Internet que recupera contenido correctamente. Si un usuario solicita una página HTML que tiene tres archivos gráficos, la estadística solo contabiliza una petición. Una petición puede asociarse a cada acción del usuario que origina una o más descargas de información desde el servidor.</t>
  </si>
  <si>
    <t>PETICIONES AL NAVEGADOR DEL GEOPORTAL SITNA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</si>
  <si>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</si>
  <si>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</si>
  <si>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</si>
  <si>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</si>
  <si>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</si>
  <si>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</si>
  <si>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</si>
  <si>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</si>
  <si>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</si>
  <si>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</si>
  <si>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</si>
  <si>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</si>
  <si>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TRANSFERENCIAS DESDE NAVEGADOR DEL GEOPORTAL SITNA</t>
  </si>
  <si>
    <t>PETICIONES A LA WEB DE IDENA</t>
  </si>
  <si>
    <t>TRANSFERENCIAS DESDE NAVEGADOR DE IDENA</t>
  </si>
  <si>
    <t>Año</t>
  </si>
  <si>
    <t>Geoportal</t>
  </si>
  <si>
    <t>Mb</t>
  </si>
  <si>
    <t>Gb</t>
  </si>
  <si>
    <t>Descargas de ficheros desde IDENA</t>
  </si>
  <si>
    <t>Mes</t>
  </si>
  <si>
    <t>Descargas estáticas</t>
  </si>
  <si>
    <t>Descargas dinámicas</t>
  </si>
  <si>
    <t>% incremento estáticas</t>
  </si>
  <si>
    <t>2010</t>
  </si>
  <si>
    <t>2015*</t>
  </si>
  <si>
    <t>2016**</t>
  </si>
  <si>
    <t>2011</t>
  </si>
  <si>
    <t>* Recalculado asignando la media anual para agosto-2015</t>
  </si>
  <si>
    <t xml:space="preserve">** 2016: Coincide con publicación de la FTP de cartografía
</t>
  </si>
  <si>
    <t>2012</t>
  </si>
  <si>
    <t>2013</t>
  </si>
  <si>
    <t>2014</t>
  </si>
  <si>
    <t>*</t>
  </si>
  <si>
    <t>Descargas masivas desde IP concretas. Se descarta se trate de ataques, pero no se encuentra una explicación. A efectos de la estadística anual se le asigna el valor de la media del resto de meses</t>
  </si>
  <si>
    <t>* servicio sustituido por llamadas WFS no discriminables de las regulares</t>
  </si>
  <si>
    <t>***: Acumulado en el año</t>
  </si>
  <si>
    <t>Con fondo amarillo el valor máximo</t>
  </si>
  <si>
    <t>2019***</t>
  </si>
  <si>
    <t>VAR Intermensual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</si>
</sst>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 %"/>
  </numFmts>
  <fonts count="9" x14ac:knownFonts="1">
    <font>
      <sz val="10"/>
      <name val="Arial"/>
      <charset val="1"/>
    </font>
    <font>
      <b/>
      <sz val="14"/>
      <color rgb="FFFF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6"/>
      <color rgb="FFFF0000"/>
      <name val="Arial"/>
      <family val="2"/>
      <charset val="1"/>
    </font>
    <font>
      <sz val="10"/>
      <color rgb="FFFFFFFF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0000"/>
        <bgColor rgb="FFC00000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17" fontId="2" fillId="2" borderId="1" xfId="0" applyNumberFormat="1" applyFont="1" applyFill="1" applyBorder="1"/>
    <xf numFmtId="3" fontId="3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8" fontId="3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Border="1"/>
    <xf numFmtId="3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/>
    <xf numFmtId="3" fontId="3" fillId="0" borderId="0" xfId="0" applyNumberFormat="1" applyFont="1"/>
    <xf numFmtId="3" fontId="3" fillId="4" borderId="0" xfId="0" applyNumberFormat="1" applyFont="1" applyFill="1" applyBorder="1" applyAlignment="1">
      <alignment horizontal="right" wrapText="1"/>
    </xf>
    <xf numFmtId="0" fontId="7" fillId="2" borderId="0" xfId="0" applyFont="1" applyFill="1" applyBorder="1"/>
    <xf numFmtId="3" fontId="7" fillId="2" borderId="0" xfId="0" applyNumberFormat="1" applyFont="1" applyFill="1" applyBorder="1"/>
    <xf numFmtId="0" fontId="8" fillId="0" borderId="0" xfId="0" applyFont="1"/>
    <xf numFmtId="3" fontId="0" fillId="0" borderId="0" xfId="0" applyNumberFormat="1"/>
    <xf numFmtId="3" fontId="0" fillId="0" borderId="0" xfId="0" applyNumberFormat="1" applyBorder="1"/>
    <xf numFmtId="3" fontId="0" fillId="4" borderId="0" xfId="0" applyNumberFormat="1" applyFill="1"/>
    <xf numFmtId="0" fontId="0" fillId="0" borderId="0" xfId="0" applyFont="1" applyAlignment="1">
      <alignment horizontal="left" indent="6"/>
    </xf>
    <xf numFmtId="0" fontId="0" fillId="0" borderId="0" xfId="0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3" fillId="0" borderId="3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3" fillId="0" borderId="1" xfId="0" applyFont="1" applyBorder="1"/>
    <xf numFmtId="3" fontId="3" fillId="0" borderId="4" xfId="0" applyNumberFormat="1" applyFont="1" applyBorder="1" applyAlignment="1">
      <alignment horizontal="right" wrapText="1"/>
    </xf>
    <xf numFmtId="164" fontId="3" fillId="0" borderId="0" xfId="0" applyNumberFormat="1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left"/>
    </xf>
    <xf numFmtId="3" fontId="3" fillId="6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9" fontId="0" fillId="0" borderId="1" xfId="0" applyNumberFormat="1" applyBorder="1"/>
    <xf numFmtId="3" fontId="3" fillId="6" borderId="1" xfId="0" applyNumberFormat="1" applyFont="1" applyFill="1" applyBorder="1"/>
    <xf numFmtId="3" fontId="4" fillId="6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6" borderId="0" xfId="0" applyFill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44"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11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r>
              <a:rPr lang="es-ES" sz="11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rPr>
              <a:t>Nº de peticiones</a:t>
            </a:r>
          </a:p>
        </c:rich>
      </c:tx>
      <c:layout>
        <c:manualLayout>
          <c:xMode val="edge"/>
          <c:yMode val="edge"/>
          <c:x val="0.40341024426551197"/>
          <c:y val="3.39401056958308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77237972799199"/>
          <c:y val="0.204908407703147"/>
          <c:w val="0.87597266391501505"/>
          <c:h val="0.51526538280883005"/>
        </c:manualLayout>
      </c:layout>
      <c:lineChart>
        <c:grouping val="standard"/>
        <c:varyColors val="0"/>
        <c:ser>
          <c:idx val="0"/>
          <c:order val="0"/>
          <c:tx>
            <c:strRef>
              <c:f>WEBs!$C$2</c:f>
              <c:strCache>
                <c:ptCount val="1"/>
                <c:pt idx="0">
                  <c:v>GEOPORTAL</c:v>
                </c:pt>
              </c:strCache>
            </c:strRef>
          </c:tx>
          <c:spPr>
            <a:ln w="25560">
              <a:solidFill>
                <a:srgbClr val="008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WEBs!$B$3:$B$15</c:f>
              <c:numCache>
                <c:formatCode>mmm\-yy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WEBs!$C$3:$C$15</c:f>
              <c:numCache>
                <c:formatCode>#,##0</c:formatCode>
                <c:ptCount val="13"/>
                <c:pt idx="0">
                  <c:v>2998510</c:v>
                </c:pt>
                <c:pt idx="1">
                  <c:v>2303223</c:v>
                </c:pt>
                <c:pt idx="2">
                  <c:v>3280285</c:v>
                </c:pt>
                <c:pt idx="3">
                  <c:v>3220364</c:v>
                </c:pt>
                <c:pt idx="4">
                  <c:v>3022066</c:v>
                </c:pt>
                <c:pt idx="5">
                  <c:v>2826599</c:v>
                </c:pt>
                <c:pt idx="6">
                  <c:v>2990383</c:v>
                </c:pt>
                <c:pt idx="7">
                  <c:v>2614889</c:v>
                </c:pt>
                <c:pt idx="8">
                  <c:v>2315054</c:v>
                </c:pt>
                <c:pt idx="9">
                  <c:v>2479188</c:v>
                </c:pt>
                <c:pt idx="10">
                  <c:v>2761000</c:v>
                </c:pt>
                <c:pt idx="11">
                  <c:v>3172363</c:v>
                </c:pt>
                <c:pt idx="12">
                  <c:v>1557125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4-4A35-8E20-0E4207A38A07}"/>
            </c:ext>
          </c:extLst>
        </c:ser>
        <c:ser>
          <c:idx val="1"/>
          <c:order val="1"/>
          <c:tx>
            <c:strRef>
              <c:f>WEBs!$D$2</c:f>
              <c:strCache>
                <c:ptCount val="1"/>
                <c:pt idx="0">
                  <c:v>IDENA</c:v>
                </c:pt>
              </c:strCache>
            </c:strRef>
          </c:tx>
          <c:spPr>
            <a:ln w="255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WEBs!$B$3:$B$15</c:f>
              <c:numCache>
                <c:formatCode>mmm\-yy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WEBs!$D$3:$D$15</c:f>
              <c:numCache>
                <c:formatCode>#,##0</c:formatCode>
                <c:ptCount val="13"/>
                <c:pt idx="0">
                  <c:v>3613523</c:v>
                </c:pt>
                <c:pt idx="1">
                  <c:v>2918323</c:v>
                </c:pt>
                <c:pt idx="2">
                  <c:v>3665421</c:v>
                </c:pt>
                <c:pt idx="3">
                  <c:v>3491806</c:v>
                </c:pt>
                <c:pt idx="4">
                  <c:v>4815221</c:v>
                </c:pt>
                <c:pt idx="5">
                  <c:v>3572038</c:v>
                </c:pt>
                <c:pt idx="6">
                  <c:v>3785204</c:v>
                </c:pt>
                <c:pt idx="7">
                  <c:v>3454628</c:v>
                </c:pt>
                <c:pt idx="8">
                  <c:v>2765998</c:v>
                </c:pt>
                <c:pt idx="9">
                  <c:v>5271163</c:v>
                </c:pt>
                <c:pt idx="10">
                  <c:v>6093625</c:v>
                </c:pt>
                <c:pt idx="11">
                  <c:v>3544895</c:v>
                </c:pt>
                <c:pt idx="12">
                  <c:v>4111638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4-4A35-8E20-0E4207A38A07}"/>
            </c:ext>
          </c:extLst>
        </c:ser>
        <c:ser>
          <c:idx val="2"/>
          <c:order val="2"/>
          <c:tx>
            <c:strRef>
              <c:f>WEBs!$E$2</c:f>
              <c:strCache>
                <c:ptCount val="1"/>
                <c:pt idx="0">
                  <c:v>TOTAL</c:v>
                </c:pt>
              </c:strCache>
            </c:strRef>
          </c:tx>
          <c:spPr>
            <a:ln w="2556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WEBs!$B$3:$B$15</c:f>
              <c:numCache>
                <c:formatCode>mmm\-yy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WEBs!$E$3:$E$15</c:f>
              <c:numCache>
                <c:formatCode>#,##0</c:formatCode>
                <c:ptCount val="13"/>
                <c:pt idx="0">
                  <c:v>6612033</c:v>
                </c:pt>
                <c:pt idx="1">
                  <c:v>5221546</c:v>
                </c:pt>
                <c:pt idx="2">
                  <c:v>6945706</c:v>
                </c:pt>
                <c:pt idx="3">
                  <c:v>6712170</c:v>
                </c:pt>
                <c:pt idx="4">
                  <c:v>7837287</c:v>
                </c:pt>
                <c:pt idx="5">
                  <c:v>6398637</c:v>
                </c:pt>
                <c:pt idx="6">
                  <c:v>6775587</c:v>
                </c:pt>
                <c:pt idx="7">
                  <c:v>6069517</c:v>
                </c:pt>
                <c:pt idx="8">
                  <c:v>5081052</c:v>
                </c:pt>
                <c:pt idx="9">
                  <c:v>7750351</c:v>
                </c:pt>
                <c:pt idx="10">
                  <c:v>8854625</c:v>
                </c:pt>
                <c:pt idx="11">
                  <c:v>6717258</c:v>
                </c:pt>
                <c:pt idx="12">
                  <c:v>5668763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4-4A35-8E20-0E4207A38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49984256"/>
        <c:axId val="49986176"/>
      </c:lineChart>
      <c:dateAx>
        <c:axId val="4998425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lang="es-ES" sz="11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  <a:ea typeface="Arial"/>
                  </a:defRPr>
                </a:pPr>
                <a:r>
                  <a:rPr lang="es-ES" sz="11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  <a:ea typeface="Arial"/>
                  </a:rPr>
                  <a:t>Fecha</a:t>
                </a:r>
              </a:p>
            </c:rich>
          </c:tx>
          <c:layout>
            <c:manualLayout>
              <c:xMode val="edge"/>
              <c:yMode val="edge"/>
              <c:x val="0.91230800460112305"/>
              <c:y val="0.86294773928361701"/>
            </c:manualLayout>
          </c:layout>
          <c:overlay val="0"/>
        </c:title>
        <c:numFmt formatCode="mmm\-yy" sourceLinked="1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es-ES" sz="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49986176"/>
        <c:crosses val="autoZero"/>
        <c:auto val="1"/>
        <c:lblOffset val="100"/>
        <c:baseTimeUnit val="months"/>
      </c:dateAx>
      <c:valAx>
        <c:axId val="49986176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es-ES" sz="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49984256"/>
        <c:crosses val="autoZero"/>
        <c:crossBetween val="midCat"/>
      </c:valAx>
      <c:spPr>
        <a:noFill/>
        <a:ln w="25560">
          <a:noFill/>
        </a:ln>
      </c:spPr>
    </c:plotArea>
    <c:legend>
      <c:legendPos val="b"/>
      <c:layout/>
      <c:overlay val="0"/>
      <c:spPr>
        <a:solidFill>
          <a:srgbClr val="FFFFFF"/>
        </a:solidFill>
        <a:ln w="25560">
          <a:noFill/>
        </a:ln>
      </c:spPr>
    </c:legend>
    <c:plotVisOnly val="1"/>
    <c:dispBlanksAs val="gap"/>
    <c:showDLblsOverMax val="1"/>
  </c:chart>
  <c:spPr>
    <a:solidFill>
      <a:srgbClr val="FFFFFF"/>
    </a:solidFill>
    <a:ln w="1260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11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r>
              <a:rPr lang="es-ES" sz="11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rPr>
              <a:t>Transferencias (Mb)</a:t>
            </a:r>
          </a:p>
        </c:rich>
      </c:tx>
      <c:layout>
        <c:manualLayout>
          <c:xMode val="edge"/>
          <c:yMode val="edge"/>
          <c:x val="0.38811806256306802"/>
          <c:y val="3.38328260360570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172100649555"/>
          <c:y val="0.20426079831440899"/>
          <c:w val="0.895566626726367"/>
          <c:h val="0.51679737797026803"/>
        </c:manualLayout>
      </c:layout>
      <c:lineChart>
        <c:grouping val="standard"/>
        <c:varyColors val="0"/>
        <c:ser>
          <c:idx val="0"/>
          <c:order val="0"/>
          <c:tx>
            <c:strRef>
              <c:f>WEBs!$I$2</c:f>
              <c:strCache>
                <c:ptCount val="1"/>
                <c:pt idx="0">
                  <c:v>GEOPORTAL</c:v>
                </c:pt>
              </c:strCache>
            </c:strRef>
          </c:tx>
          <c:spPr>
            <a:ln w="25560">
              <a:solidFill>
                <a:srgbClr val="008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WEBs!$H$3:$H$15</c:f>
              <c:numCache>
                <c:formatCode>mmm\-yy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WEBs!$I$3:$I$15</c:f>
              <c:numCache>
                <c:formatCode>#,##0_);[Red]\(#,##0\)</c:formatCode>
                <c:ptCount val="13"/>
                <c:pt idx="0">
                  <c:v>160884.79999999999</c:v>
                </c:pt>
                <c:pt idx="1">
                  <c:v>123010.43</c:v>
                </c:pt>
                <c:pt idx="2">
                  <c:v>195504.59</c:v>
                </c:pt>
                <c:pt idx="3">
                  <c:v>197207.72</c:v>
                </c:pt>
                <c:pt idx="4">
                  <c:v>182161.81</c:v>
                </c:pt>
                <c:pt idx="5">
                  <c:v>189875.7</c:v>
                </c:pt>
                <c:pt idx="6">
                  <c:v>206513</c:v>
                </c:pt>
                <c:pt idx="7">
                  <c:v>187972.48000000001</c:v>
                </c:pt>
                <c:pt idx="8">
                  <c:v>190233.7</c:v>
                </c:pt>
                <c:pt idx="9">
                  <c:v>210096.25</c:v>
                </c:pt>
                <c:pt idx="10">
                  <c:v>233008.28</c:v>
                </c:pt>
                <c:pt idx="11" formatCode="#,##0">
                  <c:v>267607.94</c:v>
                </c:pt>
                <c:pt idx="12">
                  <c:v>246698.94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9-4B62-AFD4-69DF57DFB59B}"/>
            </c:ext>
          </c:extLst>
        </c:ser>
        <c:ser>
          <c:idx val="1"/>
          <c:order val="1"/>
          <c:tx>
            <c:strRef>
              <c:f>WEBs!$J$2</c:f>
              <c:strCache>
                <c:ptCount val="1"/>
                <c:pt idx="0">
                  <c:v>IDENA</c:v>
                </c:pt>
              </c:strCache>
            </c:strRef>
          </c:tx>
          <c:spPr>
            <a:ln w="255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WEBs!$H$3:$H$15</c:f>
              <c:numCache>
                <c:formatCode>mmm\-yy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WEBs!$J$3:$J$15</c:f>
              <c:numCache>
                <c:formatCode>#,##0</c:formatCode>
                <c:ptCount val="13"/>
                <c:pt idx="0">
                  <c:v>1074348</c:v>
                </c:pt>
                <c:pt idx="1">
                  <c:v>973459</c:v>
                </c:pt>
                <c:pt idx="2">
                  <c:v>1091951</c:v>
                </c:pt>
                <c:pt idx="3">
                  <c:v>1216315</c:v>
                </c:pt>
                <c:pt idx="4">
                  <c:v>1486758</c:v>
                </c:pt>
                <c:pt idx="5" formatCode="#,##0_);[Red]\(#,##0\)">
                  <c:v>1458772</c:v>
                </c:pt>
                <c:pt idx="6">
                  <c:v>1429647</c:v>
                </c:pt>
                <c:pt idx="7">
                  <c:v>1232935</c:v>
                </c:pt>
                <c:pt idx="8">
                  <c:v>1259008</c:v>
                </c:pt>
                <c:pt idx="9">
                  <c:v>1294474</c:v>
                </c:pt>
                <c:pt idx="10">
                  <c:v>1619898</c:v>
                </c:pt>
                <c:pt idx="11">
                  <c:v>1716101</c:v>
                </c:pt>
                <c:pt idx="12">
                  <c:v>1571972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79-4B62-AFD4-69DF57DFB59B}"/>
            </c:ext>
          </c:extLst>
        </c:ser>
        <c:ser>
          <c:idx val="2"/>
          <c:order val="2"/>
          <c:tx>
            <c:strRef>
              <c:f>WEBs!$K$2</c:f>
              <c:strCache>
                <c:ptCount val="1"/>
                <c:pt idx="0">
                  <c:v>TOTAL</c:v>
                </c:pt>
              </c:strCache>
            </c:strRef>
          </c:tx>
          <c:spPr>
            <a:ln w="2556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WEBs!$H$3:$H$15</c:f>
              <c:numCache>
                <c:formatCode>mmm\-yy</c:formatCode>
                <c:ptCount val="13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</c:numCache>
            </c:numRef>
          </c:cat>
          <c:val>
            <c:numRef>
              <c:f>WEBs!$K$3:$K$15</c:f>
              <c:numCache>
                <c:formatCode>#,##0</c:formatCode>
                <c:ptCount val="13"/>
                <c:pt idx="0">
                  <c:v>1235232.8</c:v>
                </c:pt>
                <c:pt idx="1">
                  <c:v>1096469.43</c:v>
                </c:pt>
                <c:pt idx="2">
                  <c:v>1287455.5900000001</c:v>
                </c:pt>
                <c:pt idx="3">
                  <c:v>1413522.72</c:v>
                </c:pt>
                <c:pt idx="4">
                  <c:v>1668919.81</c:v>
                </c:pt>
                <c:pt idx="5">
                  <c:v>1648647.7</c:v>
                </c:pt>
                <c:pt idx="6">
                  <c:v>1636160</c:v>
                </c:pt>
                <c:pt idx="7">
                  <c:v>1420907.48</c:v>
                </c:pt>
                <c:pt idx="8">
                  <c:v>1449241.7</c:v>
                </c:pt>
                <c:pt idx="9">
                  <c:v>1504570.25</c:v>
                </c:pt>
                <c:pt idx="10">
                  <c:v>1852906.28</c:v>
                </c:pt>
                <c:pt idx="11">
                  <c:v>1983708.94</c:v>
                </c:pt>
                <c:pt idx="12">
                  <c:v>1818670.94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79-4B62-AFD4-69DF57DFB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100198272"/>
        <c:axId val="100199808"/>
      </c:lineChart>
      <c:dateAx>
        <c:axId val="100198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es-ES" sz="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100199808"/>
        <c:crosses val="autoZero"/>
        <c:auto val="1"/>
        <c:lblOffset val="100"/>
        <c:baseTimeUnit val="months"/>
      </c:dateAx>
      <c:valAx>
        <c:axId val="100199808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es-ES" sz="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100198272"/>
        <c:crosses val="autoZero"/>
        <c:crossBetween val="midCat"/>
      </c:valAx>
      <c:spPr>
        <a:noFill/>
        <a:ln w="25560">
          <a:noFill/>
        </a:ln>
      </c:spPr>
    </c:plotArea>
    <c:legend>
      <c:legendPos val="b"/>
      <c:layout/>
      <c:overlay val="0"/>
      <c:spPr>
        <a:solidFill>
          <a:srgbClr val="FFFFFF"/>
        </a:solidFill>
        <a:ln w="25560">
          <a:noFill/>
        </a:ln>
      </c:spPr>
    </c:legend>
    <c:plotVisOnly val="1"/>
    <c:dispBlanksAs val="gap"/>
    <c:showDLblsOverMax val="1"/>
  </c:chart>
  <c:spPr>
    <a:solidFill>
      <a:srgbClr val="FFFFFF"/>
    </a:solidFill>
    <a:ln w="1260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1475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r>
              <a:rPr lang="es-ES" sz="1475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rPr>
              <a:t>EVOLUCIÓN DE LAS PETICIONES AL GEOPORTAL SITNA</a:t>
            </a:r>
          </a:p>
        </c:rich>
      </c:tx>
      <c:layout>
        <c:manualLayout>
          <c:xMode val="edge"/>
          <c:yMode val="edge"/>
          <c:x val="0.119573540672675"/>
          <c:y val="3.16330565440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14600787471506E-2"/>
          <c:y val="0.16947410043495501"/>
          <c:w val="0.91977263980579604"/>
          <c:h val="0.56472914195334101"/>
        </c:manualLayout>
      </c:layout>
      <c:lineChart>
        <c:grouping val="standard"/>
        <c:varyColors val="0"/>
        <c:ser>
          <c:idx val="0"/>
          <c:order val="0"/>
          <c:tx>
            <c:strRef>
              <c:f>Peticiones_WEB_SITNA!$O$3</c:f>
              <c:strCache>
                <c:ptCount val="1"/>
                <c:pt idx="0">
                  <c:v>2014</c:v>
                </c:pt>
              </c:strCache>
            </c:strRef>
          </c:tx>
          <c:spPr>
            <a:ln w="2556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Peticiones_WEB_SITNA!$A$4:$A$15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Peticiones_WEB_SITNA!$O$4:$O$15</c:f>
              <c:numCache>
                <c:formatCode>#,##0</c:formatCode>
                <c:ptCount val="12"/>
                <c:pt idx="0">
                  <c:v>2594416</c:v>
                </c:pt>
                <c:pt idx="1">
                  <c:v>2663934</c:v>
                </c:pt>
                <c:pt idx="2">
                  <c:v>2295196</c:v>
                </c:pt>
                <c:pt idx="3">
                  <c:v>2645809</c:v>
                </c:pt>
                <c:pt idx="4">
                  <c:v>2755878</c:v>
                </c:pt>
                <c:pt idx="5">
                  <c:v>2399249</c:v>
                </c:pt>
                <c:pt idx="6">
                  <c:v>1922763</c:v>
                </c:pt>
                <c:pt idx="7">
                  <c:v>2120242</c:v>
                </c:pt>
                <c:pt idx="8">
                  <c:v>2469310</c:v>
                </c:pt>
                <c:pt idx="9">
                  <c:v>2745231</c:v>
                </c:pt>
                <c:pt idx="10">
                  <c:v>2657342</c:v>
                </c:pt>
                <c:pt idx="11">
                  <c:v>2085725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98-4B76-B33F-BBD13A7270DD}"/>
            </c:ext>
          </c:extLst>
        </c:ser>
        <c:ser>
          <c:idx val="1"/>
          <c:order val="1"/>
          <c:tx>
            <c:strRef>
              <c:f>Peticiones_WEB_SITNA!$P$3</c:f>
              <c:strCache>
                <c:ptCount val="1"/>
                <c:pt idx="0">
                  <c:v>2015</c:v>
                </c:pt>
              </c:strCache>
            </c:strRef>
          </c:tx>
          <c:spPr>
            <a:ln w="25560">
              <a:solidFill>
                <a:srgbClr val="3366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Peticiones_WEB_SITNA!$A$4:$A$15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Peticiones_WEB_SITNA!$P$4:$P$15</c:f>
              <c:numCache>
                <c:formatCode>#,##0</c:formatCode>
                <c:ptCount val="12"/>
                <c:pt idx="0">
                  <c:v>2379782</c:v>
                </c:pt>
                <c:pt idx="1">
                  <c:v>2311597</c:v>
                </c:pt>
                <c:pt idx="2">
                  <c:v>2529180</c:v>
                </c:pt>
                <c:pt idx="3">
                  <c:v>2040651</c:v>
                </c:pt>
                <c:pt idx="4">
                  <c:v>2118209</c:v>
                </c:pt>
                <c:pt idx="5">
                  <c:v>2028048</c:v>
                </c:pt>
                <c:pt idx="6">
                  <c:v>1582412</c:v>
                </c:pt>
                <c:pt idx="7">
                  <c:v>1831051</c:v>
                </c:pt>
                <c:pt idx="8">
                  <c:v>2126876</c:v>
                </c:pt>
                <c:pt idx="9">
                  <c:v>2221649</c:v>
                </c:pt>
                <c:pt idx="10">
                  <c:v>2176853</c:v>
                </c:pt>
                <c:pt idx="11">
                  <c:v>1825099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8-4B76-B33F-BBD13A7270DD}"/>
            </c:ext>
          </c:extLst>
        </c:ser>
        <c:ser>
          <c:idx val="2"/>
          <c:order val="2"/>
          <c:tx>
            <c:strRef>
              <c:f>Peticiones_WEB_SITNA!$Q$3</c:f>
              <c:strCache>
                <c:ptCount val="1"/>
                <c:pt idx="0">
                  <c:v>2016</c:v>
                </c:pt>
              </c:strCache>
            </c:strRef>
          </c:tx>
          <c:spPr>
            <a:ln w="25560">
              <a:solidFill>
                <a:srgbClr val="00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Peticiones_WEB_SITNA!$A$4:$A$15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Peticiones_WEB_SITNA!$Q$4:$Q$15</c:f>
              <c:numCache>
                <c:formatCode>#,##0</c:formatCode>
                <c:ptCount val="12"/>
                <c:pt idx="0">
                  <c:v>2050938</c:v>
                </c:pt>
                <c:pt idx="1">
                  <c:v>2302533</c:v>
                </c:pt>
                <c:pt idx="2">
                  <c:v>2209446</c:v>
                </c:pt>
                <c:pt idx="3">
                  <c:v>2301747</c:v>
                </c:pt>
                <c:pt idx="4">
                  <c:v>2248758</c:v>
                </c:pt>
                <c:pt idx="5">
                  <c:v>1848355</c:v>
                </c:pt>
                <c:pt idx="6">
                  <c:v>1375051</c:v>
                </c:pt>
                <c:pt idx="7">
                  <c:v>1808693</c:v>
                </c:pt>
                <c:pt idx="8">
                  <c:v>1999180</c:v>
                </c:pt>
                <c:pt idx="9">
                  <c:v>2252438</c:v>
                </c:pt>
                <c:pt idx="10">
                  <c:v>2269169</c:v>
                </c:pt>
                <c:pt idx="11">
                  <c:v>1992898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98-4B76-B33F-BBD13A7270DD}"/>
            </c:ext>
          </c:extLst>
        </c:ser>
        <c:ser>
          <c:idx val="3"/>
          <c:order val="3"/>
          <c:tx>
            <c:strRef>
              <c:f>Peticiones_WEB_SITNA!$R$3</c:f>
              <c:strCache>
                <c:ptCount val="1"/>
                <c:pt idx="0">
                  <c:v>2017</c:v>
                </c:pt>
              </c:strCache>
            </c:strRef>
          </c:tx>
          <c:spPr>
            <a:ln w="38160">
              <a:solidFill>
                <a:srgbClr val="008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Peticiones_WEB_SITNA!$A$4:$A$15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Peticiones_WEB_SITNA!$R$4:$R$15</c:f>
              <c:numCache>
                <c:formatCode>#,##0</c:formatCode>
                <c:ptCount val="12"/>
                <c:pt idx="0">
                  <c:v>2413985</c:v>
                </c:pt>
                <c:pt idx="1">
                  <c:v>2639623</c:v>
                </c:pt>
                <c:pt idx="2">
                  <c:v>2763564</c:v>
                </c:pt>
                <c:pt idx="3">
                  <c:v>2215896</c:v>
                </c:pt>
                <c:pt idx="4">
                  <c:v>2439722</c:v>
                </c:pt>
                <c:pt idx="5">
                  <c:v>2177329</c:v>
                </c:pt>
                <c:pt idx="6">
                  <c:v>1721179</c:v>
                </c:pt>
                <c:pt idx="7">
                  <c:v>2285715</c:v>
                </c:pt>
                <c:pt idx="8">
                  <c:v>2329989</c:v>
                </c:pt>
                <c:pt idx="9">
                  <c:v>2465081</c:v>
                </c:pt>
                <c:pt idx="10">
                  <c:v>2469776</c:v>
                </c:pt>
                <c:pt idx="11">
                  <c:v>2457275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98-4B76-B33F-BBD13A7270DD}"/>
            </c:ext>
          </c:extLst>
        </c:ser>
        <c:ser>
          <c:idx val="4"/>
          <c:order val="4"/>
          <c:tx>
            <c:strRef>
              <c:f>Peticiones_WEB_SITNA!$S$3</c:f>
              <c:strCache>
                <c:ptCount val="1"/>
                <c:pt idx="0">
                  <c:v>2018</c:v>
                </c:pt>
              </c:strCache>
            </c:strRef>
          </c:tx>
          <c:spPr>
            <a:ln w="25560">
              <a:solidFill>
                <a:srgbClr val="99336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Peticiones_WEB_SITNA!$A$4:$A$15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Peticiones_WEB_SITNA!$S$4:$S$15</c:f>
              <c:numCache>
                <c:formatCode>#,##0</c:formatCode>
                <c:ptCount val="12"/>
                <c:pt idx="0">
                  <c:v>2797563</c:v>
                </c:pt>
                <c:pt idx="1">
                  <c:v>3157973</c:v>
                </c:pt>
                <c:pt idx="2">
                  <c:v>2972072</c:v>
                </c:pt>
                <c:pt idx="3">
                  <c:v>2765464</c:v>
                </c:pt>
                <c:pt idx="4">
                  <c:v>3064012</c:v>
                </c:pt>
                <c:pt idx="5">
                  <c:v>2462351</c:v>
                </c:pt>
                <c:pt idx="6">
                  <c:v>2225682</c:v>
                </c:pt>
                <c:pt idx="7">
                  <c:v>2529783</c:v>
                </c:pt>
                <c:pt idx="8">
                  <c:v>2794231</c:v>
                </c:pt>
                <c:pt idx="9">
                  <c:v>3237238</c:v>
                </c:pt>
                <c:pt idx="10">
                  <c:v>2998510</c:v>
                </c:pt>
                <c:pt idx="11">
                  <c:v>2303223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98-4B76-B33F-BBD13A7270DD}"/>
            </c:ext>
          </c:extLst>
        </c:ser>
        <c:ser>
          <c:idx val="5"/>
          <c:order val="5"/>
          <c:tx>
            <c:strRef>
              <c:f>Peticiones_WEB_SITNA!$T$3</c:f>
              <c:strCache>
                <c:ptCount val="1"/>
                <c:pt idx="0">
                  <c:v>2019</c:v>
                </c:pt>
              </c:strCache>
            </c:strRef>
          </c:tx>
          <c:spPr>
            <a:ln w="38160">
              <a:solidFill>
                <a:srgbClr val="FF0000"/>
              </a:solidFill>
              <a:round/>
            </a:ln>
          </c:spPr>
          <c:marker>
            <c:symbol val="triangle"/>
            <c:size val="12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Peticiones_WEB_SITNA!$A$4:$A$15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Peticiones_WEB_SITNA!$T$4:$T$15</c:f>
              <c:numCache>
                <c:formatCode>#,##0</c:formatCode>
                <c:ptCount val="12"/>
                <c:pt idx="0">
                  <c:v>3280285</c:v>
                </c:pt>
                <c:pt idx="1">
                  <c:v>3220364</c:v>
                </c:pt>
                <c:pt idx="2">
                  <c:v>3022066</c:v>
                </c:pt>
                <c:pt idx="3">
                  <c:v>2826599</c:v>
                </c:pt>
                <c:pt idx="4">
                  <c:v>2990383</c:v>
                </c:pt>
                <c:pt idx="5">
                  <c:v>2614889</c:v>
                </c:pt>
                <c:pt idx="6">
                  <c:v>2315054</c:v>
                </c:pt>
                <c:pt idx="7">
                  <c:v>2479188</c:v>
                </c:pt>
                <c:pt idx="8">
                  <c:v>2761000</c:v>
                </c:pt>
                <c:pt idx="9">
                  <c:v>3172363</c:v>
                </c:pt>
                <c:pt idx="10">
                  <c:v>1557125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98-4B76-B33F-BBD13A727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100881536"/>
        <c:axId val="100883072"/>
      </c:lineChart>
      <c:catAx>
        <c:axId val="10088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es-ES" sz="9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100883072"/>
        <c:crosses val="autoZero"/>
        <c:auto val="1"/>
        <c:lblAlgn val="ctr"/>
        <c:lblOffset val="100"/>
        <c:noMultiLvlLbl val="1"/>
      </c:catAx>
      <c:valAx>
        <c:axId val="100883072"/>
        <c:scaling>
          <c:orientation val="minMax"/>
          <c:max val="4000000"/>
          <c:min val="100000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es-ES" sz="9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100881536"/>
        <c:crosses val="autoZero"/>
        <c:crossBetween val="midCat"/>
      </c:valAx>
      <c:spPr>
        <a:solidFill>
          <a:srgbClr val="FFFFFF"/>
        </a:solidFill>
        <a:ln w="25560">
          <a:noFill/>
        </a:ln>
      </c:spPr>
    </c:plotArea>
    <c:legend>
      <c:legendPos val="b"/>
      <c:layout/>
      <c:overlay val="0"/>
      <c:spPr>
        <a:solidFill>
          <a:srgbClr val="FFFFFF"/>
        </a:solidFill>
        <a:ln w="25560">
          <a:noFill/>
        </a:ln>
      </c:sp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1475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r>
              <a:rPr lang="es-ES" sz="1475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rPr>
              <a:t>EVOLUCIÓN DE LAS TRANSFERENCIAS DEL GEOPORTAL SITNA</a:t>
            </a:r>
          </a:p>
        </c:rich>
      </c:tx>
      <c:layout>
        <c:manualLayout>
          <c:xMode val="edge"/>
          <c:yMode val="edge"/>
          <c:x val="0.119592052668704"/>
          <c:y val="3.16330565440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15847636962202E-2"/>
          <c:y val="0.16947410043495501"/>
          <c:w val="0.91976252057371299"/>
          <c:h val="0.56472914195334101"/>
        </c:manualLayout>
      </c:layout>
      <c:lineChart>
        <c:grouping val="standard"/>
        <c:varyColors val="0"/>
        <c:ser>
          <c:idx val="0"/>
          <c:order val="0"/>
          <c:tx>
            <c:strRef>
              <c:f>Transferencias_WEB_SITNA!$O$3</c:f>
              <c:strCache>
                <c:ptCount val="1"/>
                <c:pt idx="0">
                  <c:v>2014</c:v>
                </c:pt>
              </c:strCache>
            </c:strRef>
          </c:tx>
          <c:spPr>
            <a:ln w="2556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Transferencias_WEB_SITNA!$A$4:$A$15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Transferencias_WEB_SITNA!$O$4:$O$15</c:f>
              <c:numCache>
                <c:formatCode>#,##0</c:formatCode>
                <c:ptCount val="12"/>
                <c:pt idx="0">
                  <c:v>124423.01</c:v>
                </c:pt>
                <c:pt idx="1">
                  <c:v>129666.55</c:v>
                </c:pt>
                <c:pt idx="2">
                  <c:v>138714.35999999999</c:v>
                </c:pt>
                <c:pt idx="3">
                  <c:v>159237</c:v>
                </c:pt>
                <c:pt idx="4">
                  <c:v>151897.34</c:v>
                </c:pt>
                <c:pt idx="5">
                  <c:v>132899.28</c:v>
                </c:pt>
                <c:pt idx="6">
                  <c:v>97347.33</c:v>
                </c:pt>
                <c:pt idx="7">
                  <c:v>124999.98</c:v>
                </c:pt>
                <c:pt idx="8">
                  <c:v>122830.65</c:v>
                </c:pt>
                <c:pt idx="9">
                  <c:v>150117.20000000001</c:v>
                </c:pt>
                <c:pt idx="10">
                  <c:v>132714.63</c:v>
                </c:pt>
                <c:pt idx="11">
                  <c:v>115200.1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57-480E-BF9B-207F9D142D29}"/>
            </c:ext>
          </c:extLst>
        </c:ser>
        <c:ser>
          <c:idx val="1"/>
          <c:order val="1"/>
          <c:tx>
            <c:strRef>
              <c:f>Transferencias_WEB_SITNA!$P$3</c:f>
              <c:strCache>
                <c:ptCount val="1"/>
                <c:pt idx="0">
                  <c:v>2015</c:v>
                </c:pt>
              </c:strCache>
            </c:strRef>
          </c:tx>
          <c:spPr>
            <a:ln w="25560">
              <a:solidFill>
                <a:srgbClr val="3366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Transferencias_WEB_SITNA!$A$4:$A$15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Transferencias_WEB_SITNA!$P$4:$P$15</c:f>
              <c:numCache>
                <c:formatCode>#,##0</c:formatCode>
                <c:ptCount val="12"/>
                <c:pt idx="0">
                  <c:v>116228.16</c:v>
                </c:pt>
                <c:pt idx="1">
                  <c:v>94319.66</c:v>
                </c:pt>
                <c:pt idx="2">
                  <c:v>105135.49</c:v>
                </c:pt>
                <c:pt idx="3">
                  <c:v>90089.88</c:v>
                </c:pt>
                <c:pt idx="4">
                  <c:v>97713.66</c:v>
                </c:pt>
                <c:pt idx="5">
                  <c:v>96079.72</c:v>
                </c:pt>
                <c:pt idx="6">
                  <c:v>78411.23</c:v>
                </c:pt>
                <c:pt idx="7">
                  <c:v>90876.13</c:v>
                </c:pt>
                <c:pt idx="8">
                  <c:v>104313.95</c:v>
                </c:pt>
                <c:pt idx="9">
                  <c:v>107001.52</c:v>
                </c:pt>
                <c:pt idx="10">
                  <c:v>104610.7</c:v>
                </c:pt>
                <c:pt idx="11">
                  <c:v>88677.45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7-480E-BF9B-207F9D142D29}"/>
            </c:ext>
          </c:extLst>
        </c:ser>
        <c:ser>
          <c:idx val="2"/>
          <c:order val="2"/>
          <c:tx>
            <c:strRef>
              <c:f>Transferencias_WEB_SITNA!$Q$3</c:f>
              <c:strCache>
                <c:ptCount val="1"/>
                <c:pt idx="0">
                  <c:v>2016</c:v>
                </c:pt>
              </c:strCache>
            </c:strRef>
          </c:tx>
          <c:spPr>
            <a:ln w="25560">
              <a:solidFill>
                <a:srgbClr val="00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Transferencias_WEB_SITNA!$A$4:$A$15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Transferencias_WEB_SITNA!$Q$4:$Q$15</c:f>
              <c:numCache>
                <c:formatCode>#,##0</c:formatCode>
                <c:ptCount val="12"/>
                <c:pt idx="0">
                  <c:v>98959.42</c:v>
                </c:pt>
                <c:pt idx="1">
                  <c:v>111403.16</c:v>
                </c:pt>
                <c:pt idx="2">
                  <c:v>108568.18</c:v>
                </c:pt>
                <c:pt idx="3">
                  <c:v>115071.18</c:v>
                </c:pt>
                <c:pt idx="4">
                  <c:v>117062.8</c:v>
                </c:pt>
                <c:pt idx="5">
                  <c:v>95354.59</c:v>
                </c:pt>
                <c:pt idx="6">
                  <c:v>73195.41</c:v>
                </c:pt>
                <c:pt idx="7">
                  <c:v>97164.09</c:v>
                </c:pt>
                <c:pt idx="8">
                  <c:v>104094.63</c:v>
                </c:pt>
                <c:pt idx="9">
                  <c:v>120963.85</c:v>
                </c:pt>
                <c:pt idx="10">
                  <c:v>113922.27</c:v>
                </c:pt>
                <c:pt idx="11">
                  <c:v>101002.98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57-480E-BF9B-207F9D142D29}"/>
            </c:ext>
          </c:extLst>
        </c:ser>
        <c:ser>
          <c:idx val="3"/>
          <c:order val="3"/>
          <c:tx>
            <c:strRef>
              <c:f>Transferencias_WEB_SITNA!$R$3</c:f>
              <c:strCache>
                <c:ptCount val="1"/>
                <c:pt idx="0">
                  <c:v>2017</c:v>
                </c:pt>
              </c:strCache>
            </c:strRef>
          </c:tx>
          <c:spPr>
            <a:ln w="38160">
              <a:solidFill>
                <a:srgbClr val="008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Transferencias_WEB_SITNA!$A$4:$A$15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Transferencias_WEB_SITNA!$R$4:$R$15</c:f>
              <c:numCache>
                <c:formatCode>#,##0</c:formatCode>
                <c:ptCount val="12"/>
                <c:pt idx="0">
                  <c:v>127267.62</c:v>
                </c:pt>
                <c:pt idx="1">
                  <c:v>131807.66</c:v>
                </c:pt>
                <c:pt idx="2">
                  <c:v>148965.45000000001</c:v>
                </c:pt>
                <c:pt idx="3">
                  <c:v>116575.49</c:v>
                </c:pt>
                <c:pt idx="4">
                  <c:v>129649.5</c:v>
                </c:pt>
                <c:pt idx="5">
                  <c:v>123114.92</c:v>
                </c:pt>
                <c:pt idx="6">
                  <c:v>98338.41</c:v>
                </c:pt>
                <c:pt idx="7">
                  <c:v>139100.17000000001</c:v>
                </c:pt>
                <c:pt idx="8">
                  <c:v>136164.76999999999</c:v>
                </c:pt>
                <c:pt idx="9">
                  <c:v>141369</c:v>
                </c:pt>
                <c:pt idx="10">
                  <c:v>139967.35999999999</c:v>
                </c:pt>
                <c:pt idx="11">
                  <c:v>137733.76999999999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57-480E-BF9B-207F9D142D29}"/>
            </c:ext>
          </c:extLst>
        </c:ser>
        <c:ser>
          <c:idx val="4"/>
          <c:order val="4"/>
          <c:tx>
            <c:strRef>
              <c:f>Transferencias_WEB_SITNA!$S$3</c:f>
              <c:strCache>
                <c:ptCount val="1"/>
                <c:pt idx="0">
                  <c:v>2018</c:v>
                </c:pt>
              </c:strCache>
            </c:strRef>
          </c:tx>
          <c:spPr>
            <a:ln w="25560">
              <a:solidFill>
                <a:srgbClr val="99336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Transferencias_WEB_SITNA!$A$4:$A$15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Transferencias_WEB_SITNA!$S$4:$S$15</c:f>
              <c:numCache>
                <c:formatCode>#,##0</c:formatCode>
                <c:ptCount val="12"/>
                <c:pt idx="0">
                  <c:v>178486.59</c:v>
                </c:pt>
                <c:pt idx="1">
                  <c:v>212840.77</c:v>
                </c:pt>
                <c:pt idx="2">
                  <c:v>178679.05</c:v>
                </c:pt>
                <c:pt idx="3">
                  <c:v>171388.95</c:v>
                </c:pt>
                <c:pt idx="4">
                  <c:v>173767.72</c:v>
                </c:pt>
                <c:pt idx="5">
                  <c:v>137804.34</c:v>
                </c:pt>
                <c:pt idx="6">
                  <c:v>118938.13</c:v>
                </c:pt>
                <c:pt idx="7">
                  <c:v>133286.78</c:v>
                </c:pt>
                <c:pt idx="8">
                  <c:v>149430.10999999999</c:v>
                </c:pt>
                <c:pt idx="9">
                  <c:v>177409.05</c:v>
                </c:pt>
                <c:pt idx="10">
                  <c:v>160884.79999999999</c:v>
                </c:pt>
                <c:pt idx="11">
                  <c:v>123010.43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7-480E-BF9B-207F9D142D29}"/>
            </c:ext>
          </c:extLst>
        </c:ser>
        <c:ser>
          <c:idx val="5"/>
          <c:order val="5"/>
          <c:tx>
            <c:strRef>
              <c:f>Transferencias_WEB_SITNA!$T$3</c:f>
              <c:strCache>
                <c:ptCount val="1"/>
                <c:pt idx="0">
                  <c:v>2019</c:v>
                </c:pt>
              </c:strCache>
            </c:strRef>
          </c:tx>
          <c:spPr>
            <a:ln w="38160">
              <a:solidFill>
                <a:srgbClr val="FF0000"/>
              </a:solidFill>
              <a:round/>
            </a:ln>
          </c:spPr>
          <c:marker>
            <c:symbol val="triangle"/>
            <c:size val="9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Transferencias_WEB_SITNA!$A$4:$A$15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Transferencias_WEB_SITNA!$T$4:$T$15</c:f>
              <c:numCache>
                <c:formatCode>#,##0</c:formatCode>
                <c:ptCount val="12"/>
                <c:pt idx="0">
                  <c:v>195504.59</c:v>
                </c:pt>
                <c:pt idx="1">
                  <c:v>197207.72</c:v>
                </c:pt>
                <c:pt idx="2">
                  <c:v>182161.81</c:v>
                </c:pt>
                <c:pt idx="3">
                  <c:v>189875.7</c:v>
                </c:pt>
                <c:pt idx="4">
                  <c:v>206513</c:v>
                </c:pt>
                <c:pt idx="5">
                  <c:v>187972.48000000001</c:v>
                </c:pt>
                <c:pt idx="6">
                  <c:v>190233.7</c:v>
                </c:pt>
                <c:pt idx="7">
                  <c:v>210096.25</c:v>
                </c:pt>
                <c:pt idx="8">
                  <c:v>233008.28</c:v>
                </c:pt>
                <c:pt idx="9">
                  <c:v>267607.94</c:v>
                </c:pt>
                <c:pt idx="10">
                  <c:v>246698.94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57-480E-BF9B-207F9D142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101049088"/>
        <c:axId val="101050624"/>
      </c:lineChart>
      <c:catAx>
        <c:axId val="1010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es-ES" sz="9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101050624"/>
        <c:crosses val="autoZero"/>
        <c:auto val="1"/>
        <c:lblAlgn val="ctr"/>
        <c:lblOffset val="100"/>
        <c:noMultiLvlLbl val="1"/>
      </c:catAx>
      <c:valAx>
        <c:axId val="101050624"/>
        <c:scaling>
          <c:orientation val="minMax"/>
          <c:min val="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es-ES" sz="9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101049088"/>
        <c:crosses val="autoZero"/>
        <c:crossBetween val="midCat"/>
      </c:valAx>
      <c:spPr>
        <a:solidFill>
          <a:srgbClr val="FFFFFF"/>
        </a:solidFill>
        <a:ln w="25560">
          <a:noFill/>
        </a:ln>
      </c:spPr>
    </c:plotArea>
    <c:legend>
      <c:legendPos val="b"/>
      <c:layout/>
      <c:overlay val="0"/>
      <c:spPr>
        <a:solidFill>
          <a:srgbClr val="FFFFFF"/>
        </a:solidFill>
        <a:ln w="25560">
          <a:noFill/>
        </a:ln>
      </c:sp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12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r>
              <a:rPr lang="es-ES" sz="12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rPr>
              <a:t>EVOLUCIÓN DE LAS PETICIONES A LA WEB DE IDENA</a:t>
            </a:r>
          </a:p>
        </c:rich>
      </c:tx>
      <c:layout>
        <c:manualLayout>
          <c:xMode val="edge"/>
          <c:yMode val="edge"/>
          <c:x val="0.14052997393570801"/>
          <c:y val="3.1736405902567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42832319722"/>
          <c:y val="0.18718415201131999"/>
          <c:w val="0.87536924413553396"/>
          <c:h val="0.50252678390943994"/>
        </c:manualLayout>
      </c:layout>
      <c:lineChart>
        <c:grouping val="standard"/>
        <c:varyColors val="0"/>
        <c:ser>
          <c:idx val="0"/>
          <c:order val="0"/>
          <c:tx>
            <c:strRef>
              <c:f>Peticiones_IDENA!$K$3</c:f>
              <c:strCache>
                <c:ptCount val="1"/>
                <c:pt idx="0">
                  <c:v>2014</c:v>
                </c:pt>
              </c:strCache>
            </c:strRef>
          </c:tx>
          <c:spPr>
            <a:ln w="25560">
              <a:solidFill>
                <a:srgbClr val="FFCC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Peticiones_IDENA!$A$4:$A$15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Peticiones_IDENA!$K$4:$K$15</c:f>
              <c:numCache>
                <c:formatCode>#,##0</c:formatCode>
                <c:ptCount val="12"/>
                <c:pt idx="0">
                  <c:v>4806195</c:v>
                </c:pt>
                <c:pt idx="1">
                  <c:v>4429791</c:v>
                </c:pt>
                <c:pt idx="2">
                  <c:v>4868558</c:v>
                </c:pt>
                <c:pt idx="3">
                  <c:v>2520940</c:v>
                </c:pt>
                <c:pt idx="4">
                  <c:v>3242775</c:v>
                </c:pt>
                <c:pt idx="5">
                  <c:v>1995138</c:v>
                </c:pt>
                <c:pt idx="6">
                  <c:v>2400841</c:v>
                </c:pt>
                <c:pt idx="7">
                  <c:v>1946582</c:v>
                </c:pt>
                <c:pt idx="8">
                  <c:v>1744100</c:v>
                </c:pt>
                <c:pt idx="9">
                  <c:v>2457684</c:v>
                </c:pt>
                <c:pt idx="10">
                  <c:v>3348373</c:v>
                </c:pt>
                <c:pt idx="11">
                  <c:v>2567744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96-4D34-BE36-D87327C84AA4}"/>
            </c:ext>
          </c:extLst>
        </c:ser>
        <c:ser>
          <c:idx val="1"/>
          <c:order val="1"/>
          <c:tx>
            <c:strRef>
              <c:f>Peticiones_IDENA!$L$3</c:f>
              <c:strCache>
                <c:ptCount val="1"/>
                <c:pt idx="0">
                  <c:v>2015</c:v>
                </c:pt>
              </c:strCache>
            </c:strRef>
          </c:tx>
          <c:spPr>
            <a:ln w="25560">
              <a:solidFill>
                <a:srgbClr val="FF66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Peticiones_IDENA!$A$4:$A$15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Peticiones_IDENA!$L$4:$L$15</c:f>
              <c:numCache>
                <c:formatCode>#,##0</c:formatCode>
                <c:ptCount val="12"/>
                <c:pt idx="0">
                  <c:v>2704936</c:v>
                </c:pt>
                <c:pt idx="1">
                  <c:v>2004943</c:v>
                </c:pt>
                <c:pt idx="2">
                  <c:v>4059725</c:v>
                </c:pt>
                <c:pt idx="3">
                  <c:v>2582705</c:v>
                </c:pt>
                <c:pt idx="4">
                  <c:v>2458289</c:v>
                </c:pt>
                <c:pt idx="5">
                  <c:v>2119355</c:v>
                </c:pt>
                <c:pt idx="6">
                  <c:v>2096196</c:v>
                </c:pt>
                <c:pt idx="7">
                  <c:v>2864381</c:v>
                </c:pt>
                <c:pt idx="8">
                  <c:v>3326183</c:v>
                </c:pt>
                <c:pt idx="9">
                  <c:v>3042429</c:v>
                </c:pt>
                <c:pt idx="10">
                  <c:v>4861870</c:v>
                </c:pt>
                <c:pt idx="11">
                  <c:v>4290553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6-4D34-BE36-D87327C84AA4}"/>
            </c:ext>
          </c:extLst>
        </c:ser>
        <c:ser>
          <c:idx val="2"/>
          <c:order val="2"/>
          <c:tx>
            <c:strRef>
              <c:f>Peticiones_IDENA!$M$3</c:f>
              <c:strCache>
                <c:ptCount val="1"/>
                <c:pt idx="0">
                  <c:v>2016</c:v>
                </c:pt>
              </c:strCache>
            </c:strRef>
          </c:tx>
          <c:spPr>
            <a:ln w="25560">
              <a:solidFill>
                <a:srgbClr val="008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Peticiones_IDENA!$A$4:$A$15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Peticiones_IDENA!$M$4:$M$15</c:f>
              <c:numCache>
                <c:formatCode>#,##0</c:formatCode>
                <c:ptCount val="12"/>
                <c:pt idx="0">
                  <c:v>4064005</c:v>
                </c:pt>
                <c:pt idx="1">
                  <c:v>6205824</c:v>
                </c:pt>
                <c:pt idx="2">
                  <c:v>5289916</c:v>
                </c:pt>
                <c:pt idx="3">
                  <c:v>5235409</c:v>
                </c:pt>
                <c:pt idx="4">
                  <c:v>3866306</c:v>
                </c:pt>
                <c:pt idx="5">
                  <c:v>3396533</c:v>
                </c:pt>
                <c:pt idx="6">
                  <c:v>2939211</c:v>
                </c:pt>
                <c:pt idx="7">
                  <c:v>3869776</c:v>
                </c:pt>
                <c:pt idx="8">
                  <c:v>3625085</c:v>
                </c:pt>
                <c:pt idx="9">
                  <c:v>4038798</c:v>
                </c:pt>
                <c:pt idx="10">
                  <c:v>4062057</c:v>
                </c:pt>
                <c:pt idx="11">
                  <c:v>3762782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96-4D34-BE36-D87327C84AA4}"/>
            </c:ext>
          </c:extLst>
        </c:ser>
        <c:ser>
          <c:idx val="3"/>
          <c:order val="3"/>
          <c:tx>
            <c:strRef>
              <c:f>Peticiones_IDENA!$N$3</c:f>
              <c:strCache>
                <c:ptCount val="1"/>
                <c:pt idx="0">
                  <c:v>2017</c:v>
                </c:pt>
              </c:strCache>
            </c:strRef>
          </c:tx>
          <c:spPr>
            <a:ln w="25560">
              <a:solidFill>
                <a:srgbClr val="333399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Peticiones_IDENA!$A$4:$A$15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Peticiones_IDENA!$N$4:$N$15</c:f>
              <c:numCache>
                <c:formatCode>#,##0</c:formatCode>
                <c:ptCount val="12"/>
                <c:pt idx="0">
                  <c:v>5474858</c:v>
                </c:pt>
                <c:pt idx="1">
                  <c:v>4742707</c:v>
                </c:pt>
                <c:pt idx="2">
                  <c:v>3701110</c:v>
                </c:pt>
                <c:pt idx="3">
                  <c:v>4106607</c:v>
                </c:pt>
                <c:pt idx="4">
                  <c:v>3503085</c:v>
                </c:pt>
                <c:pt idx="5">
                  <c:v>3091433</c:v>
                </c:pt>
                <c:pt idx="6">
                  <c:v>2783887</c:v>
                </c:pt>
                <c:pt idx="7">
                  <c:v>3349481</c:v>
                </c:pt>
                <c:pt idx="8">
                  <c:v>2944896</c:v>
                </c:pt>
                <c:pt idx="9">
                  <c:v>3567370</c:v>
                </c:pt>
                <c:pt idx="10">
                  <c:v>3715979</c:v>
                </c:pt>
                <c:pt idx="11">
                  <c:v>5032263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96-4D34-BE36-D87327C84AA4}"/>
            </c:ext>
          </c:extLst>
        </c:ser>
        <c:ser>
          <c:idx val="4"/>
          <c:order val="4"/>
          <c:tx>
            <c:strRef>
              <c:f>Peticiones_IDENA!$O$3</c:f>
              <c:strCache>
                <c:ptCount val="1"/>
                <c:pt idx="0">
                  <c:v>2018</c:v>
                </c:pt>
              </c:strCache>
            </c:strRef>
          </c:tx>
          <c:spPr>
            <a:ln w="2556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Peticiones_IDENA!$A$4:$A$15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Peticiones_IDENA!$O$4:$O$15</c:f>
              <c:numCache>
                <c:formatCode>#,##0</c:formatCode>
                <c:ptCount val="12"/>
                <c:pt idx="0">
                  <c:v>4653374</c:v>
                </c:pt>
                <c:pt idx="1">
                  <c:v>4931201</c:v>
                </c:pt>
                <c:pt idx="2">
                  <c:v>6006512</c:v>
                </c:pt>
                <c:pt idx="3">
                  <c:v>7083180</c:v>
                </c:pt>
                <c:pt idx="4">
                  <c:v>7141112</c:v>
                </c:pt>
                <c:pt idx="5">
                  <c:v>3223347</c:v>
                </c:pt>
                <c:pt idx="6">
                  <c:v>2663127</c:v>
                </c:pt>
                <c:pt idx="7">
                  <c:v>3005045</c:v>
                </c:pt>
                <c:pt idx="8">
                  <c:v>3230297</c:v>
                </c:pt>
                <c:pt idx="9">
                  <c:v>3359091</c:v>
                </c:pt>
                <c:pt idx="10">
                  <c:v>3613523</c:v>
                </c:pt>
                <c:pt idx="11">
                  <c:v>2918323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96-4D34-BE36-D87327C84AA4}"/>
            </c:ext>
          </c:extLst>
        </c:ser>
        <c:ser>
          <c:idx val="5"/>
          <c:order val="5"/>
          <c:tx>
            <c:strRef>
              <c:f>Peticiones_IDENA!$P$3</c:f>
              <c:strCache>
                <c:ptCount val="1"/>
                <c:pt idx="0">
                  <c:v>2019</c:v>
                </c:pt>
              </c:strCache>
            </c:strRef>
          </c:tx>
          <c:spPr>
            <a:ln w="38160">
              <a:solidFill>
                <a:srgbClr val="FF0000"/>
              </a:solidFill>
              <a:round/>
            </a:ln>
          </c:spPr>
          <c:marker>
            <c:symbol val="triangle"/>
            <c:size val="9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Peticiones_IDENA!$A$4:$A$15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Peticiones_IDENA!$P$4:$P$15</c:f>
              <c:numCache>
                <c:formatCode>#,##0</c:formatCode>
                <c:ptCount val="12"/>
                <c:pt idx="0">
                  <c:v>3665421</c:v>
                </c:pt>
                <c:pt idx="1">
                  <c:v>3491806</c:v>
                </c:pt>
                <c:pt idx="2">
                  <c:v>4815221</c:v>
                </c:pt>
                <c:pt idx="3">
                  <c:v>3572038</c:v>
                </c:pt>
                <c:pt idx="4">
                  <c:v>3785204</c:v>
                </c:pt>
                <c:pt idx="5">
                  <c:v>3454628</c:v>
                </c:pt>
                <c:pt idx="6">
                  <c:v>2765998</c:v>
                </c:pt>
                <c:pt idx="7">
                  <c:v>5271163</c:v>
                </c:pt>
                <c:pt idx="8">
                  <c:v>6093625</c:v>
                </c:pt>
                <c:pt idx="9">
                  <c:v>3544895</c:v>
                </c:pt>
                <c:pt idx="10">
                  <c:v>4111638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96-4D34-BE36-D87327C8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103327616"/>
        <c:axId val="103329152"/>
      </c:lineChart>
      <c:catAx>
        <c:axId val="10332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es-ES" sz="875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103329152"/>
        <c:crosses val="autoZero"/>
        <c:auto val="1"/>
        <c:lblAlgn val="ctr"/>
        <c:lblOffset val="100"/>
        <c:noMultiLvlLbl val="1"/>
      </c:catAx>
      <c:valAx>
        <c:axId val="103329152"/>
        <c:scaling>
          <c:orientation val="minMax"/>
          <c:max val="8000000"/>
          <c:min val="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es-ES" sz="875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103327616"/>
        <c:crosses val="autoZero"/>
        <c:crossBetween val="midCat"/>
        <c:majorUnit val="1000000"/>
      </c:valAx>
      <c:spPr>
        <a:solidFill>
          <a:srgbClr val="FFFFFF"/>
        </a:solidFill>
        <a:ln w="25560">
          <a:noFill/>
        </a:ln>
      </c:spPr>
    </c:plotArea>
    <c:legend>
      <c:legendPos val="b"/>
      <c:layout/>
      <c:overlay val="0"/>
      <c:spPr>
        <a:solidFill>
          <a:srgbClr val="FFFFFF"/>
        </a:solidFill>
        <a:ln w="25560">
          <a:noFill/>
        </a:ln>
      </c:sp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12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r>
              <a:rPr lang="es-ES" sz="12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rPr>
              <a:t>EVOLUCIÓN DE LAS TRANSFERENCIAS DE
 LA WEB DE IDENA</a:t>
            </a:r>
          </a:p>
        </c:rich>
      </c:tx>
      <c:layout>
        <c:manualLayout>
          <c:xMode val="edge"/>
          <c:yMode val="edge"/>
          <c:x val="0.29874022589053001"/>
          <c:y val="3.50717606630280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42832319722"/>
          <c:y val="0.18718415201131999"/>
          <c:w val="0.87536924413553396"/>
          <c:h val="0.50252678390943994"/>
        </c:manualLayout>
      </c:layout>
      <c:lineChart>
        <c:grouping val="standard"/>
        <c:varyColors val="0"/>
        <c:ser>
          <c:idx val="0"/>
          <c:order val="0"/>
          <c:tx>
            <c:strRef>
              <c:f>Transferencias_IDENA!$K$3</c:f>
              <c:strCache>
                <c:ptCount val="1"/>
                <c:pt idx="0">
                  <c:v>2014</c:v>
                </c:pt>
              </c:strCache>
            </c:strRef>
          </c:tx>
          <c:spPr>
            <a:ln w="25560">
              <a:solidFill>
                <a:srgbClr val="FFCC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Transferencias_IDENA!$A$4:$A$15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Transferencias_IDENA!$K$4:$K$15</c:f>
              <c:numCache>
                <c:formatCode>#,##0</c:formatCode>
                <c:ptCount val="12"/>
                <c:pt idx="0">
                  <c:v>369028.94</c:v>
                </c:pt>
                <c:pt idx="1">
                  <c:v>318533.21999999997</c:v>
                </c:pt>
                <c:pt idx="2">
                  <c:v>295948.53000000003</c:v>
                </c:pt>
                <c:pt idx="3">
                  <c:v>266674.96999999997</c:v>
                </c:pt>
                <c:pt idx="4">
                  <c:v>347641.53</c:v>
                </c:pt>
                <c:pt idx="5">
                  <c:v>230969.97</c:v>
                </c:pt>
                <c:pt idx="6">
                  <c:v>215422.05</c:v>
                </c:pt>
                <c:pt idx="7">
                  <c:v>193086.77</c:v>
                </c:pt>
                <c:pt idx="8">
                  <c:v>237301.98</c:v>
                </c:pt>
                <c:pt idx="9">
                  <c:v>345833.19</c:v>
                </c:pt>
                <c:pt idx="10">
                  <c:v>591287.88</c:v>
                </c:pt>
                <c:pt idx="11">
                  <c:v>399510.41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4-4F6F-A8B9-2FF0AF25EAC8}"/>
            </c:ext>
          </c:extLst>
        </c:ser>
        <c:ser>
          <c:idx val="1"/>
          <c:order val="1"/>
          <c:tx>
            <c:strRef>
              <c:f>Transferencias_IDENA!$L$3</c:f>
              <c:strCache>
                <c:ptCount val="1"/>
                <c:pt idx="0">
                  <c:v>2015</c:v>
                </c:pt>
              </c:strCache>
            </c:strRef>
          </c:tx>
          <c:spPr>
            <a:ln w="25560">
              <a:solidFill>
                <a:srgbClr val="FF66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Transferencias_IDENA!$A$4:$A$15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Transferencias_IDENA!$L$4:$L$15</c:f>
              <c:numCache>
                <c:formatCode>#,##0</c:formatCode>
                <c:ptCount val="12"/>
                <c:pt idx="0">
                  <c:v>408695.03</c:v>
                </c:pt>
                <c:pt idx="1">
                  <c:v>382394.28</c:v>
                </c:pt>
                <c:pt idx="2">
                  <c:v>663948.06000000006</c:v>
                </c:pt>
                <c:pt idx="3">
                  <c:v>518374.41</c:v>
                </c:pt>
                <c:pt idx="4">
                  <c:v>524552</c:v>
                </c:pt>
                <c:pt idx="5">
                  <c:v>360903.81</c:v>
                </c:pt>
                <c:pt idx="6">
                  <c:v>345428.91</c:v>
                </c:pt>
                <c:pt idx="7">
                  <c:v>368128.59</c:v>
                </c:pt>
                <c:pt idx="8">
                  <c:v>420333.94</c:v>
                </c:pt>
                <c:pt idx="9">
                  <c:v>593719.56000000006</c:v>
                </c:pt>
                <c:pt idx="10">
                  <c:v>616466.81000000006</c:v>
                </c:pt>
                <c:pt idx="11">
                  <c:v>484740.72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4-4F6F-A8B9-2FF0AF25EAC8}"/>
            </c:ext>
          </c:extLst>
        </c:ser>
        <c:ser>
          <c:idx val="2"/>
          <c:order val="2"/>
          <c:tx>
            <c:strRef>
              <c:f>Transferencias_IDENA!$M$3</c:f>
              <c:strCache>
                <c:ptCount val="1"/>
                <c:pt idx="0">
                  <c:v>2016</c:v>
                </c:pt>
              </c:strCache>
            </c:strRef>
          </c:tx>
          <c:spPr>
            <a:ln w="25560">
              <a:solidFill>
                <a:srgbClr val="008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Transferencias_IDENA!$A$4:$A$15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Transferencias_IDENA!$M$4:$M$15</c:f>
              <c:numCache>
                <c:formatCode>#,##0</c:formatCode>
                <c:ptCount val="12"/>
                <c:pt idx="0">
                  <c:v>463651.94</c:v>
                </c:pt>
                <c:pt idx="1">
                  <c:v>554138</c:v>
                </c:pt>
                <c:pt idx="2">
                  <c:v>588451.81000000006</c:v>
                </c:pt>
                <c:pt idx="3">
                  <c:v>667690.88</c:v>
                </c:pt>
                <c:pt idx="4">
                  <c:v>809421.56</c:v>
                </c:pt>
                <c:pt idx="5">
                  <c:v>792087.44</c:v>
                </c:pt>
                <c:pt idx="6">
                  <c:v>1337018</c:v>
                </c:pt>
                <c:pt idx="7">
                  <c:v>921666.13</c:v>
                </c:pt>
                <c:pt idx="8">
                  <c:v>797544.63</c:v>
                </c:pt>
                <c:pt idx="9">
                  <c:v>805019.63</c:v>
                </c:pt>
                <c:pt idx="10">
                  <c:v>800879.13</c:v>
                </c:pt>
                <c:pt idx="11">
                  <c:v>734063.19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34-4F6F-A8B9-2FF0AF25EAC8}"/>
            </c:ext>
          </c:extLst>
        </c:ser>
        <c:ser>
          <c:idx val="3"/>
          <c:order val="3"/>
          <c:tx>
            <c:strRef>
              <c:f>Transferencias_IDENA!$N$3</c:f>
              <c:strCache>
                <c:ptCount val="1"/>
                <c:pt idx="0">
                  <c:v>2017</c:v>
                </c:pt>
              </c:strCache>
            </c:strRef>
          </c:tx>
          <c:spPr>
            <a:ln w="25560">
              <a:solidFill>
                <a:srgbClr val="333399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Transferencias_IDENA!$A$4:$A$15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Transferencias_IDENA!$N$4:$N$15</c:f>
              <c:numCache>
                <c:formatCode>#,##0</c:formatCode>
                <c:ptCount val="12"/>
                <c:pt idx="0">
                  <c:v>881070.06</c:v>
                </c:pt>
                <c:pt idx="1">
                  <c:v>763480.38</c:v>
                </c:pt>
                <c:pt idx="2">
                  <c:v>790426.25</c:v>
                </c:pt>
                <c:pt idx="3">
                  <c:v>800578.19</c:v>
                </c:pt>
                <c:pt idx="4">
                  <c:v>763148.56</c:v>
                </c:pt>
                <c:pt idx="5">
                  <c:v>787238.19</c:v>
                </c:pt>
                <c:pt idx="6">
                  <c:v>652918.56000000006</c:v>
                </c:pt>
                <c:pt idx="7">
                  <c:v>836992.5</c:v>
                </c:pt>
                <c:pt idx="8">
                  <c:v>897404.81</c:v>
                </c:pt>
                <c:pt idx="9">
                  <c:v>963284.19</c:v>
                </c:pt>
                <c:pt idx="10">
                  <c:v>995578.88</c:v>
                </c:pt>
                <c:pt idx="11">
                  <c:v>931458.19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34-4F6F-A8B9-2FF0AF25EAC8}"/>
            </c:ext>
          </c:extLst>
        </c:ser>
        <c:ser>
          <c:idx val="4"/>
          <c:order val="4"/>
          <c:tx>
            <c:strRef>
              <c:f>Transferencias_IDENA!$O$3</c:f>
              <c:strCache>
                <c:ptCount val="1"/>
                <c:pt idx="0">
                  <c:v>2018</c:v>
                </c:pt>
              </c:strCache>
            </c:strRef>
          </c:tx>
          <c:spPr>
            <a:ln w="2556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Transferencias_IDENA!$A$4:$A$15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Transferencias_IDENA!$O$4:$O$15</c:f>
              <c:numCache>
                <c:formatCode>#,##0</c:formatCode>
                <c:ptCount val="12"/>
                <c:pt idx="0">
                  <c:v>992801.88</c:v>
                </c:pt>
                <c:pt idx="1">
                  <c:v>1037929</c:v>
                </c:pt>
                <c:pt idx="2">
                  <c:v>1228161</c:v>
                </c:pt>
                <c:pt idx="3">
                  <c:v>1237683</c:v>
                </c:pt>
                <c:pt idx="4">
                  <c:v>1144770</c:v>
                </c:pt>
                <c:pt idx="5">
                  <c:v>930154.88</c:v>
                </c:pt>
                <c:pt idx="6">
                  <c:v>961613.25</c:v>
                </c:pt>
                <c:pt idx="7">
                  <c:v>989120.5</c:v>
                </c:pt>
                <c:pt idx="8">
                  <c:v>1075979</c:v>
                </c:pt>
                <c:pt idx="9">
                  <c:v>1174399</c:v>
                </c:pt>
                <c:pt idx="10">
                  <c:v>1074348</c:v>
                </c:pt>
                <c:pt idx="11">
                  <c:v>973459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34-4F6F-A8B9-2FF0AF25EAC8}"/>
            </c:ext>
          </c:extLst>
        </c:ser>
        <c:ser>
          <c:idx val="5"/>
          <c:order val="5"/>
          <c:tx>
            <c:strRef>
              <c:f>Transferencias_IDENA!$P$3</c:f>
              <c:strCache>
                <c:ptCount val="1"/>
                <c:pt idx="0">
                  <c:v>2019</c:v>
                </c:pt>
              </c:strCache>
            </c:strRef>
          </c:tx>
          <c:spPr>
            <a:ln w="38160">
              <a:solidFill>
                <a:srgbClr val="FF0000"/>
              </a:solidFill>
              <a:round/>
            </a:ln>
          </c:spPr>
          <c:marker>
            <c:symbol val="triangle"/>
            <c:size val="9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Transferencias_IDENA!$A$4:$A$15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Transferencias_IDENA!$P$4:$P$15</c:f>
              <c:numCache>
                <c:formatCode>#,##0</c:formatCode>
                <c:ptCount val="12"/>
                <c:pt idx="0">
                  <c:v>1091951</c:v>
                </c:pt>
                <c:pt idx="1">
                  <c:v>1216315</c:v>
                </c:pt>
                <c:pt idx="2">
                  <c:v>1486758</c:v>
                </c:pt>
                <c:pt idx="3">
                  <c:v>1458772</c:v>
                </c:pt>
                <c:pt idx="4">
                  <c:v>1429647</c:v>
                </c:pt>
                <c:pt idx="5">
                  <c:v>1232935</c:v>
                </c:pt>
                <c:pt idx="6">
                  <c:v>1259008</c:v>
                </c:pt>
                <c:pt idx="7">
                  <c:v>1294474</c:v>
                </c:pt>
                <c:pt idx="8">
                  <c:v>1619898</c:v>
                </c:pt>
                <c:pt idx="9">
                  <c:v>1716101</c:v>
                </c:pt>
                <c:pt idx="10">
                  <c:v>1571972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34-4F6F-A8B9-2FF0AF25E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103673216"/>
        <c:axId val="103671680"/>
      </c:lineChart>
      <c:catAx>
        <c:axId val="10367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es-ES" sz="875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103671680"/>
        <c:crosses val="autoZero"/>
        <c:auto val="1"/>
        <c:lblAlgn val="ctr"/>
        <c:lblOffset val="100"/>
        <c:noMultiLvlLbl val="1"/>
      </c:catAx>
      <c:valAx>
        <c:axId val="103671680"/>
        <c:scaling>
          <c:orientation val="minMax"/>
          <c:min val="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es-ES" sz="875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103673216"/>
        <c:crosses val="autoZero"/>
        <c:crossBetween val="midCat"/>
        <c:majorUnit val="200000"/>
      </c:valAx>
      <c:spPr>
        <a:solidFill>
          <a:srgbClr val="FFFFFF"/>
        </a:solidFill>
        <a:ln w="25560">
          <a:noFill/>
        </a:ln>
      </c:spPr>
    </c:plotArea>
    <c:legend>
      <c:legendPos val="b"/>
      <c:layout/>
      <c:overlay val="0"/>
      <c:spPr>
        <a:solidFill>
          <a:srgbClr val="FFFFFF"/>
        </a:solidFill>
        <a:ln w="25560">
          <a:noFill/>
        </a:ln>
      </c:sp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12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r>
              <a:rPr lang="es-ES" sz="12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rPr>
              <a:t>Peticiones</a:t>
            </a:r>
          </a:p>
        </c:rich>
      </c:tx>
      <c:layout>
        <c:manualLayout>
          <c:xMode val="edge"/>
          <c:yMode val="edge"/>
          <c:x val="0.42290296052631599"/>
          <c:y val="3.25942576887707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151589912280699"/>
          <c:y val="0.18381526514764501"/>
          <c:w val="0.82956414473684204"/>
          <c:h val="0.58639010932870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'Peticiones_Resumen anual'!$B$2</c:f>
              <c:strCache>
                <c:ptCount val="1"/>
                <c:pt idx="0">
                  <c:v>Geoportal</c:v>
                </c:pt>
              </c:strCache>
            </c:strRef>
          </c:tx>
          <c:spPr>
            <a:solidFill>
              <a:srgbClr val="008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'Peticiones_Resumen anual'!$A$3:$A$21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2019***</c:v>
                </c:pt>
              </c:strCache>
            </c:strRef>
          </c:cat>
          <c:val>
            <c:numRef>
              <c:f>'Peticiones_Resumen anual'!$B$3:$B$21</c:f>
              <c:numCache>
                <c:formatCode>#,##0</c:formatCode>
                <c:ptCount val="19"/>
                <c:pt idx="0">
                  <c:v>5208101</c:v>
                </c:pt>
                <c:pt idx="1">
                  <c:v>7169240</c:v>
                </c:pt>
                <c:pt idx="2">
                  <c:v>11087279</c:v>
                </c:pt>
                <c:pt idx="3">
                  <c:v>13817174</c:v>
                </c:pt>
                <c:pt idx="4">
                  <c:v>17676861</c:v>
                </c:pt>
                <c:pt idx="5">
                  <c:v>20988148</c:v>
                </c:pt>
                <c:pt idx="6">
                  <c:v>20152057</c:v>
                </c:pt>
                <c:pt idx="7">
                  <c:v>21359967</c:v>
                </c:pt>
                <c:pt idx="8">
                  <c:v>30789576</c:v>
                </c:pt>
                <c:pt idx="9">
                  <c:v>29927528</c:v>
                </c:pt>
                <c:pt idx="10">
                  <c:v>33026670</c:v>
                </c:pt>
                <c:pt idx="11">
                  <c:v>31149652</c:v>
                </c:pt>
                <c:pt idx="12">
                  <c:v>30805482</c:v>
                </c:pt>
                <c:pt idx="13">
                  <c:v>29355095</c:v>
                </c:pt>
                <c:pt idx="14">
                  <c:v>25171407</c:v>
                </c:pt>
                <c:pt idx="15">
                  <c:v>24659206</c:v>
                </c:pt>
                <c:pt idx="16">
                  <c:v>28379134</c:v>
                </c:pt>
                <c:pt idx="17">
                  <c:v>33308102</c:v>
                </c:pt>
                <c:pt idx="18">
                  <c:v>30239316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9-4DA7-BC02-C023ECA5E0E4}"/>
            </c:ext>
          </c:extLst>
        </c:ser>
        <c:ser>
          <c:idx val="1"/>
          <c:order val="1"/>
          <c:tx>
            <c:strRef>
              <c:f>'Peticiones_Resumen anual'!$C$2</c:f>
              <c:strCache>
                <c:ptCount val="1"/>
                <c:pt idx="0">
                  <c:v>IDENA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'Peticiones_Resumen anual'!$A$3:$A$21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2019***</c:v>
                </c:pt>
              </c:strCache>
            </c:strRef>
          </c:cat>
          <c:val>
            <c:numRef>
              <c:f>'Peticiones_Resumen anual'!$C$3:$C$21</c:f>
              <c:numCache>
                <c:formatCode>#,##0</c:formatCode>
                <c:ptCount val="19"/>
                <c:pt idx="4">
                  <c:v>641369</c:v>
                </c:pt>
                <c:pt idx="5">
                  <c:v>1152408</c:v>
                </c:pt>
                <c:pt idx="6">
                  <c:v>1395849</c:v>
                </c:pt>
                <c:pt idx="7">
                  <c:v>1577462</c:v>
                </c:pt>
                <c:pt idx="8">
                  <c:v>2497148</c:v>
                </c:pt>
                <c:pt idx="9">
                  <c:v>3972654</c:v>
                </c:pt>
                <c:pt idx="10">
                  <c:v>16350228</c:v>
                </c:pt>
                <c:pt idx="11">
                  <c:v>40552637</c:v>
                </c:pt>
                <c:pt idx="12">
                  <c:v>48187471</c:v>
                </c:pt>
                <c:pt idx="13">
                  <c:v>36328721</c:v>
                </c:pt>
                <c:pt idx="14">
                  <c:v>36411565</c:v>
                </c:pt>
                <c:pt idx="15">
                  <c:v>50355702</c:v>
                </c:pt>
                <c:pt idx="16">
                  <c:v>46013676</c:v>
                </c:pt>
                <c:pt idx="17">
                  <c:v>51828132</c:v>
                </c:pt>
                <c:pt idx="18">
                  <c:v>44571637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9-4DA7-BC02-C023ECA5E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174976"/>
        <c:axId val="50185344"/>
      </c:barChart>
      <c:catAx>
        <c:axId val="5017497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lang="es-ES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  <a:ea typeface="Arial"/>
                  </a:defRPr>
                </a:pPr>
                <a:r>
                  <a:rPr lang="es-ES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  <a:ea typeface="Arial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91577576754386003"/>
              <c:y val="0.8973127618269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 rot="-2700000"/>
          <a:lstStyle/>
          <a:p>
            <a:pPr>
              <a:defRPr lang="es-ES" sz="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50185344"/>
        <c:crosses val="autoZero"/>
        <c:auto val="1"/>
        <c:lblAlgn val="ctr"/>
        <c:lblOffset val="100"/>
        <c:noMultiLvlLbl val="1"/>
      </c:catAx>
      <c:valAx>
        <c:axId val="50185344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es-ES" sz="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50174976"/>
        <c:crosses val="autoZero"/>
        <c:crossBetween val="between"/>
      </c:valAx>
      <c:spPr>
        <a:noFill/>
        <a:ln w="25560">
          <a:noFill/>
        </a:ln>
      </c:spPr>
    </c:plotArea>
    <c:legend>
      <c:legendPos val="b"/>
      <c:layout>
        <c:manualLayout>
          <c:xMode val="edge"/>
          <c:yMode val="edge"/>
          <c:x val="0.202509336870526"/>
          <c:y val="0.90000113499326095"/>
        </c:manualLayout>
      </c:layout>
      <c:overlay val="0"/>
      <c:spPr>
        <a:noFill/>
        <a:ln w="25560">
          <a:noFill/>
        </a:ln>
      </c:sp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12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r>
              <a:rPr lang="es-ES" sz="12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rPr>
              <a:t>Transferencias</a:t>
            </a:r>
          </a:p>
        </c:rich>
      </c:tx>
      <c:layout>
        <c:manualLayout>
          <c:xMode val="edge"/>
          <c:yMode val="edge"/>
          <c:x val="0.39258548619201"/>
          <c:y val="3.2693093583980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747618721305"/>
          <c:y val="0.18379648549243999"/>
          <c:w val="0.84033440690742101"/>
          <c:h val="0.5863302002451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'Transferencias_Resumen anual'!$B$2</c:f>
              <c:strCache>
                <c:ptCount val="1"/>
                <c:pt idx="0">
                  <c:v>Geoportal</c:v>
                </c:pt>
              </c:strCache>
            </c:strRef>
          </c:tx>
          <c:spPr>
            <a:solidFill>
              <a:srgbClr val="008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'Transferencias_Resumen anual'!$A$3:$A$21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2019***</c:v>
                </c:pt>
              </c:strCache>
            </c:strRef>
          </c:cat>
          <c:val>
            <c:numRef>
              <c:f>'Transferencias_Resumen anual'!$B$3:$B$21</c:f>
              <c:numCache>
                <c:formatCode>#,##0</c:formatCode>
                <c:ptCount val="19"/>
                <c:pt idx="0">
                  <c:v>132825.79</c:v>
                </c:pt>
                <c:pt idx="1">
                  <c:v>196857.02999999997</c:v>
                </c:pt>
                <c:pt idx="2">
                  <c:v>312317.83</c:v>
                </c:pt>
                <c:pt idx="3">
                  <c:v>383070.22000000003</c:v>
                </c:pt>
                <c:pt idx="4">
                  <c:v>478777.68000000005</c:v>
                </c:pt>
                <c:pt idx="5">
                  <c:v>592809.06999999995</c:v>
                </c:pt>
                <c:pt idx="6">
                  <c:v>681358.37</c:v>
                </c:pt>
                <c:pt idx="7">
                  <c:v>728854.07000000007</c:v>
                </c:pt>
                <c:pt idx="8">
                  <c:v>1555737.07</c:v>
                </c:pt>
                <c:pt idx="9">
                  <c:v>1695733.6699999997</c:v>
                </c:pt>
                <c:pt idx="10">
                  <c:v>1962296.01</c:v>
                </c:pt>
                <c:pt idx="11">
                  <c:v>1553523.41</c:v>
                </c:pt>
                <c:pt idx="12">
                  <c:v>1477180.1900000002</c:v>
                </c:pt>
                <c:pt idx="13">
                  <c:v>1580047.4299999997</c:v>
                </c:pt>
                <c:pt idx="14">
                  <c:v>1173457.5499999998</c:v>
                </c:pt>
                <c:pt idx="15">
                  <c:v>1256762.5599999998</c:v>
                </c:pt>
                <c:pt idx="16">
                  <c:v>1570054.12</c:v>
                </c:pt>
                <c:pt idx="17">
                  <c:v>1915926.72</c:v>
                </c:pt>
                <c:pt idx="18">
                  <c:v>2306880.41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B-4E04-B5D1-9F89EC6BE901}"/>
            </c:ext>
          </c:extLst>
        </c:ser>
        <c:ser>
          <c:idx val="1"/>
          <c:order val="1"/>
          <c:tx>
            <c:strRef>
              <c:f>'Transferencias_Resumen anual'!$C$2</c:f>
              <c:strCache>
                <c:ptCount val="1"/>
                <c:pt idx="0">
                  <c:v>IDENA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'Transferencias_Resumen anual'!$A$3:$A$21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2019***</c:v>
                </c:pt>
              </c:strCache>
            </c:strRef>
          </c:cat>
          <c:val>
            <c:numRef>
              <c:f>'Transferencias_Resumen anual'!$C$3:$C$21</c:f>
              <c:numCache>
                <c:formatCode>#,##0</c:formatCode>
                <c:ptCount val="19"/>
                <c:pt idx="4">
                  <c:v>25168.38</c:v>
                </c:pt>
                <c:pt idx="5">
                  <c:v>106108.94999999998</c:v>
                </c:pt>
                <c:pt idx="6">
                  <c:v>121860.77</c:v>
                </c:pt>
                <c:pt idx="7">
                  <c:v>211622.58</c:v>
                </c:pt>
                <c:pt idx="8">
                  <c:v>418916.41000000003</c:v>
                </c:pt>
                <c:pt idx="9">
                  <c:v>488265.83</c:v>
                </c:pt>
                <c:pt idx="10">
                  <c:v>591077.30000000005</c:v>
                </c:pt>
                <c:pt idx="11">
                  <c:v>2015601.25</c:v>
                </c:pt>
                <c:pt idx="12">
                  <c:v>3474858.1100000003</c:v>
                </c:pt>
                <c:pt idx="13">
                  <c:v>3811239.44</c:v>
                </c:pt>
                <c:pt idx="14">
                  <c:v>5687686.1200000001</c:v>
                </c:pt>
                <c:pt idx="15">
                  <c:v>9271632.3399999999</c:v>
                </c:pt>
                <c:pt idx="16">
                  <c:v>10063578.76</c:v>
                </c:pt>
                <c:pt idx="17">
                  <c:v>12820418.51</c:v>
                </c:pt>
                <c:pt idx="18">
                  <c:v>15377831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B-4E04-B5D1-9F89EC6BE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5728"/>
        <c:axId val="103947648"/>
      </c:barChart>
      <c:catAx>
        <c:axId val="10394572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lang="es-ES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  <a:ea typeface="Arial"/>
                  </a:defRPr>
                </a:pPr>
                <a:r>
                  <a:rPr lang="es-ES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  <a:ea typeface="Arial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91578153909408599"/>
              <c:y val="0.897323252962812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 rot="-2700000"/>
          <a:lstStyle/>
          <a:p>
            <a:pPr>
              <a:defRPr lang="es-ES" sz="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103947648"/>
        <c:crosses val="autoZero"/>
        <c:auto val="1"/>
        <c:lblAlgn val="ctr"/>
        <c:lblOffset val="100"/>
        <c:noMultiLvlLbl val="1"/>
      </c:catAx>
      <c:valAx>
        <c:axId val="103947648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es-ES" sz="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103945728"/>
        <c:crosses val="autoZero"/>
        <c:crossBetween val="between"/>
      </c:valAx>
      <c:spPr>
        <a:noFill/>
        <a:ln w="25560">
          <a:noFill/>
        </a:ln>
      </c:spPr>
    </c:plotArea>
    <c:legend>
      <c:legendPos val="b"/>
      <c:layout>
        <c:manualLayout>
          <c:xMode val="edge"/>
          <c:yMode val="edge"/>
          <c:x val="0.202509336870526"/>
          <c:y val="0.90000113499326095"/>
        </c:manualLayout>
      </c:layout>
      <c:overlay val="0"/>
      <c:spPr>
        <a:noFill/>
        <a:ln w="25560">
          <a:noFill/>
        </a:ln>
      </c:sp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12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r>
              <a:rPr lang="es-ES" sz="12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rPr>
              <a:t>Archivos descargados</a:t>
            </a:r>
          </a:p>
        </c:rich>
      </c:tx>
      <c:layout>
        <c:manualLayout>
          <c:xMode val="edge"/>
          <c:yMode val="edge"/>
          <c:x val="0.35160652669981618"/>
          <c:y val="3.25943607771653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01977478715"/>
          <c:y val="0.18381526514764501"/>
          <c:w val="0.84029112881076595"/>
          <c:h val="0.58639010932870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Descargas_Ficheros!$G$2</c:f>
              <c:strCache>
                <c:ptCount val="1"/>
                <c:pt idx="0">
                  <c:v>Descargas estáticas</c:v>
                </c:pt>
              </c:strCache>
            </c:strRef>
          </c:tx>
          <c:spPr>
            <a:solidFill>
              <a:srgbClr val="C00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Descargas_Ficheros!$F$4:$F$11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2015*</c:v>
                </c:pt>
                <c:pt idx="4">
                  <c:v>2016**</c:v>
                </c:pt>
                <c:pt idx="5">
                  <c:v>2017</c:v>
                </c:pt>
                <c:pt idx="6">
                  <c:v>2018</c:v>
                </c:pt>
                <c:pt idx="7">
                  <c:v>2019***</c:v>
                </c:pt>
              </c:strCache>
            </c:strRef>
          </c:cat>
          <c:val>
            <c:numRef>
              <c:f>Descargas_Ficheros!$G$4:$G$11</c:f>
              <c:numCache>
                <c:formatCode>#,##0</c:formatCode>
                <c:ptCount val="8"/>
                <c:pt idx="0">
                  <c:v>34182</c:v>
                </c:pt>
                <c:pt idx="1">
                  <c:v>110639</c:v>
                </c:pt>
                <c:pt idx="2">
                  <c:v>228950</c:v>
                </c:pt>
                <c:pt idx="3">
                  <c:v>226449.81818181818</c:v>
                </c:pt>
                <c:pt idx="4">
                  <c:v>191645</c:v>
                </c:pt>
                <c:pt idx="5">
                  <c:v>81337</c:v>
                </c:pt>
                <c:pt idx="6">
                  <c:v>91295</c:v>
                </c:pt>
                <c:pt idx="7">
                  <c:v>93997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E-49AC-986C-A86FF00DC4F3}"/>
            </c:ext>
          </c:extLst>
        </c:ser>
        <c:ser>
          <c:idx val="1"/>
          <c:order val="1"/>
          <c:tx>
            <c:strRef>
              <c:f>Descargas_Ficheros!$H$2</c:f>
              <c:strCache>
                <c:ptCount val="1"/>
                <c:pt idx="0">
                  <c:v>Descargas dinámicas</c:v>
                </c:pt>
              </c:strCache>
            </c:strRef>
          </c:tx>
          <c:spPr>
            <a:solidFill>
              <a:srgbClr val="00B05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Descargas_Ficheros!$F$4:$F$11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2015*</c:v>
                </c:pt>
                <c:pt idx="4">
                  <c:v>2016**</c:v>
                </c:pt>
                <c:pt idx="5">
                  <c:v>2017</c:v>
                </c:pt>
                <c:pt idx="6">
                  <c:v>2018</c:v>
                </c:pt>
                <c:pt idx="7">
                  <c:v>2019***</c:v>
                </c:pt>
              </c:strCache>
            </c:strRef>
          </c:cat>
          <c:val>
            <c:numRef>
              <c:f>Descargas_Ficheros!$H$4:$H$11</c:f>
              <c:numCache>
                <c:formatCode>#,##0</c:formatCode>
                <c:ptCount val="8"/>
                <c:pt idx="0">
                  <c:v>5204</c:v>
                </c:pt>
                <c:pt idx="1">
                  <c:v>5474</c:v>
                </c:pt>
                <c:pt idx="2">
                  <c:v>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AE-49AC-986C-A86FF00DC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019840"/>
        <c:axId val="104026112"/>
      </c:barChart>
      <c:catAx>
        <c:axId val="10401984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lang="es-ES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  <a:ea typeface="Arial"/>
                  </a:defRPr>
                </a:pPr>
                <a:r>
                  <a:rPr lang="es-ES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  <a:ea typeface="Arial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91575116726174099"/>
              <c:y val="0.8973127618269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es-ES" sz="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104026112"/>
        <c:crosses val="autoZero"/>
        <c:auto val="1"/>
        <c:lblAlgn val="ctr"/>
        <c:lblOffset val="100"/>
        <c:noMultiLvlLbl val="1"/>
      </c:catAx>
      <c:valAx>
        <c:axId val="104026112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lang="es-ES" sz="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endParaRPr lang="es-ES"/>
          </a:p>
        </c:txPr>
        <c:crossAx val="104019840"/>
        <c:crosses val="autoZero"/>
        <c:crossBetween val="between"/>
      </c:valAx>
      <c:spPr>
        <a:noFill/>
        <a:ln w="25560">
          <a:noFill/>
        </a:ln>
      </c:spPr>
    </c:plotArea>
    <c:legend>
      <c:legendPos val="b"/>
      <c:layout>
        <c:manualLayout>
          <c:xMode val="edge"/>
          <c:yMode val="edge"/>
          <c:x val="0.202509336870526"/>
          <c:y val="0.90000113499326095"/>
        </c:manualLayout>
      </c:layout>
      <c:overlay val="0"/>
      <c:spPr>
        <a:noFill/>
        <a:ln w="25560">
          <a:noFill/>
        </a:ln>
      </c:sp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124920</xdr:rowOff>
    </xdr:from>
    <xdr:to>
      <xdr:col>5</xdr:col>
      <xdr:colOff>837000</xdr:colOff>
      <xdr:row>33</xdr:row>
      <xdr:rowOff>437040</xdr:rowOff>
    </xdr:to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29520</xdr:colOff>
      <xdr:row>16</xdr:row>
      <xdr:rowOff>124920</xdr:rowOff>
    </xdr:from>
    <xdr:to>
      <xdr:col>12</xdr:col>
      <xdr:colOff>475470</xdr:colOff>
      <xdr:row>33</xdr:row>
      <xdr:rowOff>446760</xdr:rowOff>
    </xdr:to>
    <xdr:graphicFrame macro="">
      <xdr:nvGraphicFramePr>
        <xdr:cNvPr id="3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295560</xdr:rowOff>
    </xdr:from>
    <xdr:to>
      <xdr:col>14</xdr:col>
      <xdr:colOff>167120</xdr:colOff>
      <xdr:row>39</xdr:row>
      <xdr:rowOff>685080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44</xdr:row>
      <xdr:rowOff>0</xdr:rowOff>
    </xdr:from>
    <xdr:to>
      <xdr:col>14</xdr:col>
      <xdr:colOff>167480</xdr:colOff>
      <xdr:row>47</xdr:row>
      <xdr:rowOff>123120</xdr:rowOff>
    </xdr:to>
    <xdr:sp macro="" textlink="">
      <xdr:nvSpPr>
        <xdr:cNvPr id="3" name="CustomShape 1"/>
        <xdr:cNvSpPr/>
      </xdr:nvSpPr>
      <xdr:spPr>
        <a:xfrm>
          <a:off x="0" y="8169840"/>
          <a:ext cx="12223440" cy="60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/>
        <a:lstStyle/>
        <a:p>
          <a:pPr>
            <a:lnSpc>
              <a:spcPct val="100000"/>
            </a:lnSpc>
          </a:pPr>
          <a:r>
            <a:rPr lang="es-E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- El 12 de diciembre de 2008 se publica el Geoportal SITNA, que posteriormente pasa a denominarse Geoportal de Navarra </a:t>
          </a:r>
          <a:endParaRPr lang="es-E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- En octubre de 2013 se publicó en IDENA el nuevo servicio teselado de mapas  (WMTS) que sirve al visualizador de IDENA, el API-SITNA y el acceso mediante servicios. Es un servicio cachaedo, luego solo se contabiliza la primera petición.</a:t>
          </a:r>
          <a:endParaRPr lang="es-E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183600</xdr:rowOff>
    </xdr:from>
    <xdr:to>
      <xdr:col>15</xdr:col>
      <xdr:colOff>2020</xdr:colOff>
      <xdr:row>39</xdr:row>
      <xdr:rowOff>573120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43</xdr:row>
      <xdr:rowOff>50400</xdr:rowOff>
    </xdr:from>
    <xdr:to>
      <xdr:col>15</xdr:col>
      <xdr:colOff>2740</xdr:colOff>
      <xdr:row>51</xdr:row>
      <xdr:rowOff>144720</xdr:rowOff>
    </xdr:to>
    <xdr:sp macro="" textlink="">
      <xdr:nvSpPr>
        <xdr:cNvPr id="6" name="CustomShape 1"/>
        <xdr:cNvSpPr/>
      </xdr:nvSpPr>
      <xdr:spPr>
        <a:xfrm>
          <a:off x="0" y="8058240"/>
          <a:ext cx="12249000" cy="1389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/>
        <a:lstStyle/>
        <a:p>
          <a:pPr>
            <a:lnSpc>
              <a:spcPct val="100000"/>
            </a:lnSpc>
          </a:pPr>
          <a:r>
            <a:rPr lang="es-E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- El 12 de diciembre de 2008 se publica el Geoportal SITNA, que posteriormente pasa a denominarse Geoportal de Navarra </a:t>
          </a:r>
          <a:endParaRPr lang="es-E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- En octubre de 2013 se publicó en IDENA el nuevo servicio teselado de mapas  (WMTS) que sirve al visualizador de IDENA, el API-SITNA y el acceso mediante servicios. Es un servicio cachaedo, luego solo se contabiliza la primera petición.</a:t>
          </a:r>
          <a:endParaRPr lang="es-E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9360</xdr:colOff>
      <xdr:row>17</xdr:row>
      <xdr:rowOff>0</xdr:rowOff>
    </xdr:from>
    <xdr:to>
      <xdr:col>10</xdr:col>
      <xdr:colOff>113145</xdr:colOff>
      <xdr:row>38</xdr:row>
      <xdr:rowOff>160920</xdr:rowOff>
    </xdr:to>
    <xdr:graphicFrame macro="">
      <xdr:nvGraphicFramePr>
        <xdr:cNvPr id="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42</xdr:row>
      <xdr:rowOff>0</xdr:rowOff>
    </xdr:from>
    <xdr:to>
      <xdr:col>10</xdr:col>
      <xdr:colOff>113145</xdr:colOff>
      <xdr:row>50</xdr:row>
      <xdr:rowOff>94320</xdr:rowOff>
    </xdr:to>
    <xdr:sp macro="" textlink="">
      <xdr:nvSpPr>
        <xdr:cNvPr id="9" name="CustomShape 1"/>
        <xdr:cNvSpPr/>
      </xdr:nvSpPr>
      <xdr:spPr>
        <a:xfrm>
          <a:off x="0" y="6752880"/>
          <a:ext cx="8296200" cy="1389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/>
        <a:lstStyle/>
        <a:p>
          <a:pPr>
            <a:lnSpc>
              <a:spcPct val="100000"/>
            </a:lnSpc>
          </a:pPr>
          <a:r>
            <a:rPr lang="es-E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- El 12 de diciembre de 2008 se publica el Geoportal SITNA, que posteriormente pasa a denominarse Geoportal de Navarra </a:t>
          </a:r>
          <a:endParaRPr lang="es-E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- En octubre de 2013 se publicó en IDENA el nuevo servicio teselado de mapas  (WMTS) que sirve a los visualizadores Web. A fin de no penalizar este servicio de alto rendimiento, las peticiones no se contabilizan.</a:t>
          </a:r>
          <a:endParaRPr lang="es-E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6</xdr:col>
      <xdr:colOff>599160</xdr:colOff>
      <xdr:row>76</xdr:row>
      <xdr:rowOff>65520</xdr:rowOff>
    </xdr:to>
    <xdr:pic>
      <xdr:nvPicPr>
        <xdr:cNvPr id="10" name="1 Imagen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8534160"/>
          <a:ext cx="5507640" cy="378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9360</xdr:colOff>
      <xdr:row>17</xdr:row>
      <xdr:rowOff>0</xdr:rowOff>
    </xdr:from>
    <xdr:to>
      <xdr:col>10</xdr:col>
      <xdr:colOff>113145</xdr:colOff>
      <xdr:row>38</xdr:row>
      <xdr:rowOff>160920</xdr:rowOff>
    </xdr:to>
    <xdr:graphicFrame macro="">
      <xdr:nvGraphicFramePr>
        <xdr:cNvPr id="1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42</xdr:row>
      <xdr:rowOff>0</xdr:rowOff>
    </xdr:from>
    <xdr:to>
      <xdr:col>10</xdr:col>
      <xdr:colOff>113145</xdr:colOff>
      <xdr:row>50</xdr:row>
      <xdr:rowOff>94320</xdr:rowOff>
    </xdr:to>
    <xdr:sp macro="" textlink="">
      <xdr:nvSpPr>
        <xdr:cNvPr id="12" name="CustomShape 1"/>
        <xdr:cNvSpPr/>
      </xdr:nvSpPr>
      <xdr:spPr>
        <a:xfrm>
          <a:off x="0" y="6752880"/>
          <a:ext cx="8296200" cy="1389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/>
        <a:lstStyle/>
        <a:p>
          <a:pPr>
            <a:lnSpc>
              <a:spcPct val="100000"/>
            </a:lnSpc>
          </a:pPr>
          <a:r>
            <a:rPr lang="es-E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- El 12 de diciembre de 2008 se publica el Geoportal SITNA, que posteriormente pasa a denominarse Geoportal de Navarra </a:t>
          </a:r>
          <a:endParaRPr lang="es-E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- En octubre de 2013 se publicó en IDENA el nuevo servicio teselado de mapas  (WMTS) que sirve al visualizador de IDENA, el API-SITNA y el acceso mediante servicios. Es un servicio cacheado, luego solo se contabiliza la primera petición.</a:t>
          </a:r>
          <a:endParaRPr lang="es-E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6</xdr:col>
      <xdr:colOff>599160</xdr:colOff>
      <xdr:row>74</xdr:row>
      <xdr:rowOff>65520</xdr:rowOff>
    </xdr:to>
    <xdr:pic>
      <xdr:nvPicPr>
        <xdr:cNvPr id="13" name="1 Imagen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8210520"/>
          <a:ext cx="5507640" cy="378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9360</xdr:colOff>
      <xdr:row>0</xdr:row>
      <xdr:rowOff>152280</xdr:rowOff>
    </xdr:from>
    <xdr:to>
      <xdr:col>11</xdr:col>
      <xdr:colOff>713220</xdr:colOff>
      <xdr:row>22</xdr:row>
      <xdr:rowOff>113040</xdr:rowOff>
    </xdr:to>
    <xdr:graphicFrame macro="">
      <xdr:nvGraphicFramePr>
        <xdr:cNvPr id="14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24</xdr:row>
      <xdr:rowOff>28440</xdr:rowOff>
    </xdr:from>
    <xdr:to>
      <xdr:col>3</xdr:col>
      <xdr:colOff>189600</xdr:colOff>
      <xdr:row>35</xdr:row>
      <xdr:rowOff>151200</xdr:rowOff>
    </xdr:to>
    <xdr:sp macro="" textlink="">
      <xdr:nvSpPr>
        <xdr:cNvPr id="15" name="CustomShape 1"/>
        <xdr:cNvSpPr/>
      </xdr:nvSpPr>
      <xdr:spPr>
        <a:xfrm>
          <a:off x="0" y="3914640"/>
          <a:ext cx="3432960" cy="1903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/>
        <a:lstStyle/>
        <a:p>
          <a:pPr>
            <a:lnSpc>
              <a:spcPct val="100000"/>
            </a:lnSpc>
          </a:pPr>
          <a:r>
            <a:rPr lang="es-E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* El 12 de diciembre de 2008 se publica el Geoportal SITNA, que posteriormente pasa a denominarse Geoportal de Navarra </a:t>
          </a:r>
          <a:endParaRPr lang="es-E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** En octubre de 2013 se publicó en IDENA el nuevo servicio teselado de mapas  (WMTS) que sirve al visualizador de IDENA, el API-SITNA y el acceso mediante servicios. Es un servicio cacheado, luego solo se contabiliza la primera petición.</a:t>
          </a:r>
          <a:endParaRPr lang="es-E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*** Acumulado en el año.</a:t>
          </a:r>
          <a:endParaRPr lang="es-E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123825</xdr:rowOff>
    </xdr:from>
    <xdr:to>
      <xdr:col>13</xdr:col>
      <xdr:colOff>551460</xdr:colOff>
      <xdr:row>22</xdr:row>
      <xdr:rowOff>84660</xdr:rowOff>
    </xdr:to>
    <xdr:graphicFrame macro="">
      <xdr:nvGraphicFramePr>
        <xdr:cNvPr id="16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23</xdr:row>
      <xdr:rowOff>38160</xdr:rowOff>
    </xdr:from>
    <xdr:to>
      <xdr:col>3</xdr:col>
      <xdr:colOff>189360</xdr:colOff>
      <xdr:row>35</xdr:row>
      <xdr:rowOff>75240</xdr:rowOff>
    </xdr:to>
    <xdr:sp macro="" textlink="">
      <xdr:nvSpPr>
        <xdr:cNvPr id="17" name="CustomShape 1"/>
        <xdr:cNvSpPr/>
      </xdr:nvSpPr>
      <xdr:spPr>
        <a:xfrm>
          <a:off x="0" y="3762360"/>
          <a:ext cx="3414960" cy="1980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/>
        <a:lstStyle/>
        <a:p>
          <a:pPr>
            <a:lnSpc>
              <a:spcPct val="100000"/>
            </a:lnSpc>
          </a:pPr>
          <a:r>
            <a:rPr lang="es-E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* El 12 de diciembre de 2008 se publica el Geoportal SITNA, que posteriormente pasa a denominarse Geoportal de Navarra </a:t>
          </a:r>
          <a:endParaRPr lang="es-E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** En octubre de 2013 se publicó en IDENA el nuevo servicio teselado de mapas  (WMTS) que sirve al visualizador de IDENA, el API-SITNA y el acceso mediante servicios. Es un servicio cacheado, luego solo se contabiliza la primera petición.</a:t>
          </a:r>
          <a:endParaRPr lang="es-ES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ct val="100000"/>
            </a:lnSpc>
          </a:pPr>
          <a:r>
            <a:rPr lang="es-E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*** Acumulado en el año.</a:t>
          </a:r>
        </a:p>
        <a:p>
          <a:pPr>
            <a:lnSpc>
              <a:spcPct val="100000"/>
            </a:lnSpc>
          </a:pPr>
          <a:endParaRPr lang="es-E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685725</xdr:colOff>
      <xdr:row>1</xdr:row>
      <xdr:rowOff>494745</xdr:rowOff>
    </xdr:from>
    <xdr:to>
      <xdr:col>17</xdr:col>
      <xdr:colOff>665565</xdr:colOff>
      <xdr:row>23</xdr:row>
      <xdr:rowOff>55170</xdr:rowOff>
    </xdr:to>
    <xdr:graphicFrame macro="">
      <xdr:nvGraphicFramePr>
        <xdr:cNvPr id="18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>
      <selection activeCell="O22" sqref="O22"/>
    </sheetView>
  </sheetViews>
  <sheetFormatPr baseColWidth="10" defaultColWidth="9.140625" defaultRowHeight="12.75" x14ac:dyDescent="0.2"/>
  <cols>
    <col min="1" max="6" width="12.7109375" customWidth="1"/>
    <col min="7" max="7" width="10.7109375" customWidth="1"/>
    <col min="8" max="11" width="12.7109375" customWidth="1"/>
    <col min="12" max="12" width="13.28515625" customWidth="1"/>
    <col min="13" max="14" width="10.7109375" customWidth="1"/>
    <col min="15" max="15" width="13.140625" customWidth="1"/>
    <col min="16" max="16" width="15.85546875" customWidth="1"/>
    <col min="17" max="17" width="14.42578125" customWidth="1"/>
    <col min="18" max="1024" width="10.7109375" customWidth="1"/>
  </cols>
  <sheetData>
    <row r="1" spans="1:12" ht="36" customHeight="1" x14ac:dyDescent="0.2">
      <c r="A1" s="47" t="s">
        <v>0</v>
      </c>
      <c r="B1" s="47"/>
      <c r="C1" s="47"/>
      <c r="D1" s="47"/>
      <c r="E1" s="47"/>
      <c r="F1" s="47"/>
      <c r="G1" s="47" t="s">
        <v>1</v>
      </c>
      <c r="H1" s="47"/>
      <c r="I1" s="47"/>
      <c r="J1" s="47"/>
      <c r="K1" s="47"/>
      <c r="L1" s="47"/>
    </row>
    <row r="2" spans="1:12" ht="38.25" x14ac:dyDescent="0.2">
      <c r="B2" s="1" t="s">
        <v>2</v>
      </c>
      <c r="C2" s="2" t="s">
        <v>3</v>
      </c>
      <c r="D2" s="2" t="s">
        <v>4</v>
      </c>
      <c r="E2" s="2" t="s">
        <v>5</v>
      </c>
      <c r="F2" s="2" t="s">
        <v>47</v>
      </c>
      <c r="H2" s="1" t="s">
        <v>2</v>
      </c>
      <c r="I2" s="2" t="s">
        <v>3</v>
      </c>
      <c r="J2" s="2" t="s">
        <v>4</v>
      </c>
      <c r="K2" s="2" t="s">
        <v>5</v>
      </c>
      <c r="L2" s="2" t="s">
        <v>47</v>
      </c>
    </row>
    <row r="3" spans="1:12" ht="15" customHeight="1" x14ac:dyDescent="0.2">
      <c r="B3" s="3">
        <v>43405</v>
      </c>
      <c r="C3" s="4">
        <v>2998510</v>
      </c>
      <c r="D3" s="4">
        <v>3613523</v>
      </c>
      <c r="E3" s="5">
        <f t="shared" ref="E3" si="0">SUM(C3:D3)</f>
        <v>6612033</v>
      </c>
      <c r="F3" s="44"/>
      <c r="H3" s="3">
        <v>43405</v>
      </c>
      <c r="I3" s="7">
        <v>160884.79999999999</v>
      </c>
      <c r="J3" s="4">
        <v>1074348</v>
      </c>
      <c r="K3" s="5">
        <f t="shared" ref="K3" si="1">SUM(I3:J3)</f>
        <v>1235232.8</v>
      </c>
      <c r="L3" s="44"/>
    </row>
    <row r="4" spans="1:12" ht="15" customHeight="1" x14ac:dyDescent="0.2">
      <c r="B4" s="3">
        <v>43435</v>
      </c>
      <c r="C4" s="4">
        <v>2303223</v>
      </c>
      <c r="D4" s="4">
        <v>2918323</v>
      </c>
      <c r="E4" s="5">
        <f t="shared" ref="E4" si="2">SUM(C4:D4)</f>
        <v>5221546</v>
      </c>
      <c r="F4" s="44">
        <f t="shared" ref="F4" si="3">(E4/E3)-1</f>
        <v>-0.21029643983930513</v>
      </c>
      <c r="H4" s="3">
        <v>43435</v>
      </c>
      <c r="I4" s="7">
        <v>123010.43</v>
      </c>
      <c r="J4" s="4">
        <v>973459</v>
      </c>
      <c r="K4" s="5">
        <f t="shared" ref="K4" si="4">SUM(I4:J4)</f>
        <v>1096469.43</v>
      </c>
      <c r="L4" s="44">
        <f t="shared" ref="L4" si="5">(K4/K3)-1</f>
        <v>-0.11233782814057403</v>
      </c>
    </row>
    <row r="5" spans="1:12" ht="15" customHeight="1" x14ac:dyDescent="0.2">
      <c r="B5" s="3">
        <v>43466</v>
      </c>
      <c r="C5" s="45">
        <v>3280285</v>
      </c>
      <c r="D5" s="4">
        <v>3665421</v>
      </c>
      <c r="E5" s="5">
        <f t="shared" ref="E5" si="6">SUM(C5:D5)</f>
        <v>6945706</v>
      </c>
      <c r="F5" s="44">
        <f t="shared" ref="F5" si="7">(E5/E4)-1</f>
        <v>0.33020105539623712</v>
      </c>
      <c r="H5" s="3">
        <v>43466</v>
      </c>
      <c r="I5" s="7">
        <v>195504.59</v>
      </c>
      <c r="J5" s="4">
        <v>1091951</v>
      </c>
      <c r="K5" s="5">
        <f t="shared" ref="K5" si="8">SUM(I5:J5)</f>
        <v>1287455.5900000001</v>
      </c>
      <c r="L5" s="44">
        <f t="shared" ref="L5" si="9">(K5/K4)-1</f>
        <v>0.17418284064700296</v>
      </c>
    </row>
    <row r="6" spans="1:12" ht="15" customHeight="1" x14ac:dyDescent="0.2">
      <c r="B6" s="3">
        <v>43497</v>
      </c>
      <c r="C6" s="4">
        <v>3220364</v>
      </c>
      <c r="D6" s="4">
        <v>3491806</v>
      </c>
      <c r="E6" s="5">
        <f t="shared" ref="E6" si="10">SUM(C6:D6)</f>
        <v>6712170</v>
      </c>
      <c r="F6" s="44">
        <f t="shared" ref="F6:F9" si="11">(E6/E5)-1</f>
        <v>-3.36230758975401E-2</v>
      </c>
      <c r="H6" s="3">
        <v>43497</v>
      </c>
      <c r="I6" s="7">
        <v>197207.72</v>
      </c>
      <c r="J6" s="4">
        <v>1216315</v>
      </c>
      <c r="K6" s="5">
        <f t="shared" ref="K6:K9" si="12">SUM(I6:J6)</f>
        <v>1413522.72</v>
      </c>
      <c r="L6" s="44">
        <f t="shared" ref="L6:L9" si="13">(K6/K5)-1</f>
        <v>9.7919595036283891E-2</v>
      </c>
    </row>
    <row r="7" spans="1:12" ht="15" customHeight="1" x14ac:dyDescent="0.2">
      <c r="B7" s="3">
        <v>43525</v>
      </c>
      <c r="C7" s="4">
        <v>3022066</v>
      </c>
      <c r="D7" s="4">
        <v>4815221</v>
      </c>
      <c r="E7" s="5">
        <f t="shared" ref="E7" si="14">SUM(C7:D7)</f>
        <v>7837287</v>
      </c>
      <c r="F7" s="44">
        <f t="shared" si="11"/>
        <v>0.16762343623597142</v>
      </c>
      <c r="H7" s="3">
        <v>43525</v>
      </c>
      <c r="I7" s="7">
        <v>182161.81</v>
      </c>
      <c r="J7" s="4">
        <v>1486758</v>
      </c>
      <c r="K7" s="5">
        <f t="shared" si="12"/>
        <v>1668919.81</v>
      </c>
      <c r="L7" s="44">
        <f t="shared" si="13"/>
        <v>0.18068127691644054</v>
      </c>
    </row>
    <row r="8" spans="1:12" ht="15" customHeight="1" x14ac:dyDescent="0.2">
      <c r="B8" s="3">
        <v>43556</v>
      </c>
      <c r="C8" s="4">
        <v>2826599</v>
      </c>
      <c r="D8" s="4">
        <v>3572038</v>
      </c>
      <c r="E8" s="5">
        <f t="shared" ref="E8:E9" si="15">SUM(C8:D8)</f>
        <v>6398637</v>
      </c>
      <c r="F8" s="44">
        <f t="shared" si="11"/>
        <v>-0.18356479735908615</v>
      </c>
      <c r="H8" s="3">
        <v>43556</v>
      </c>
      <c r="I8" s="7">
        <v>189875.7</v>
      </c>
      <c r="J8" s="7">
        <v>1458772</v>
      </c>
      <c r="K8" s="5">
        <f t="shared" si="12"/>
        <v>1648647.7</v>
      </c>
      <c r="L8" s="44">
        <f t="shared" si="13"/>
        <v>-1.2146844850502547E-2</v>
      </c>
    </row>
    <row r="9" spans="1:12" ht="15" customHeight="1" x14ac:dyDescent="0.2">
      <c r="B9" s="3">
        <v>43586</v>
      </c>
      <c r="C9" s="4">
        <v>2990383</v>
      </c>
      <c r="D9" s="4">
        <v>3785204</v>
      </c>
      <c r="E9" s="5">
        <f t="shared" si="15"/>
        <v>6775587</v>
      </c>
      <c r="F9" s="44">
        <f t="shared" si="11"/>
        <v>5.8910983698559516E-2</v>
      </c>
      <c r="H9" s="3">
        <v>43586</v>
      </c>
      <c r="I9" s="7">
        <v>206513</v>
      </c>
      <c r="J9" s="4">
        <v>1429647</v>
      </c>
      <c r="K9" s="5">
        <f t="shared" si="12"/>
        <v>1636160</v>
      </c>
      <c r="L9" s="44">
        <f t="shared" si="13"/>
        <v>-7.5745109158250612E-3</v>
      </c>
    </row>
    <row r="10" spans="1:12" ht="15" customHeight="1" x14ac:dyDescent="0.2">
      <c r="B10" s="3">
        <v>43617</v>
      </c>
      <c r="C10" s="4">
        <v>2614889</v>
      </c>
      <c r="D10" s="4">
        <v>3454628</v>
      </c>
      <c r="E10" s="5">
        <f t="shared" ref="E10" si="16">SUM(C10:D10)</f>
        <v>6069517</v>
      </c>
      <c r="F10" s="44">
        <f t="shared" ref="F10" si="17">(E10/E9)-1</f>
        <v>-0.1042079453780167</v>
      </c>
      <c r="H10" s="3">
        <v>43617</v>
      </c>
      <c r="I10" s="7">
        <v>187972.48000000001</v>
      </c>
      <c r="J10" s="4">
        <v>1232935</v>
      </c>
      <c r="K10" s="5">
        <f t="shared" ref="K10" si="18">SUM(I10:J10)</f>
        <v>1420907.48</v>
      </c>
      <c r="L10" s="44">
        <f t="shared" ref="L10" si="19">(K10/K9)-1</f>
        <v>-0.13155957852532763</v>
      </c>
    </row>
    <row r="11" spans="1:12" ht="15" customHeight="1" x14ac:dyDescent="0.2">
      <c r="B11" s="3">
        <v>43647</v>
      </c>
      <c r="C11" s="4">
        <v>2315054</v>
      </c>
      <c r="D11" s="4">
        <v>2765998</v>
      </c>
      <c r="E11" s="5">
        <f t="shared" ref="E11" si="20">SUM(C11:D11)</f>
        <v>5081052</v>
      </c>
      <c r="F11" s="44">
        <f t="shared" ref="F11" si="21">(E11/E10)-1</f>
        <v>-0.16285727513408399</v>
      </c>
      <c r="H11" s="3">
        <v>43647</v>
      </c>
      <c r="I11" s="7">
        <v>190233.7</v>
      </c>
      <c r="J11" s="4">
        <v>1259008</v>
      </c>
      <c r="K11" s="5">
        <f t="shared" ref="K11" si="22">SUM(I11:J11)</f>
        <v>1449241.7</v>
      </c>
      <c r="L11" s="44">
        <f t="shared" ref="L11" si="23">(K11/K10)-1</f>
        <v>1.9940932396245836E-2</v>
      </c>
    </row>
    <row r="12" spans="1:12" ht="15" customHeight="1" x14ac:dyDescent="0.2">
      <c r="B12" s="3">
        <v>43678</v>
      </c>
      <c r="C12" s="4">
        <v>2479188</v>
      </c>
      <c r="D12" s="4">
        <v>5271163</v>
      </c>
      <c r="E12" s="5">
        <f>SUM(C12:D12)</f>
        <v>7750351</v>
      </c>
      <c r="F12" s="44">
        <f>(E12/E11)-1</f>
        <v>0.52534376739305166</v>
      </c>
      <c r="H12" s="3">
        <v>43678</v>
      </c>
      <c r="I12" s="7">
        <v>210096.25</v>
      </c>
      <c r="J12" s="4">
        <v>1294474</v>
      </c>
      <c r="K12" s="5">
        <f t="shared" ref="K12" si="24">SUM(I12:J12)</f>
        <v>1504570.25</v>
      </c>
      <c r="L12" s="44">
        <f t="shared" ref="L12" si="25">(K12/K11)-1</f>
        <v>3.8177586250795814E-2</v>
      </c>
    </row>
    <row r="13" spans="1:12" ht="15" customHeight="1" x14ac:dyDescent="0.2">
      <c r="B13" s="3">
        <v>43709</v>
      </c>
      <c r="C13" s="4">
        <v>2761000</v>
      </c>
      <c r="D13" s="45">
        <v>6093625</v>
      </c>
      <c r="E13" s="46">
        <f>SUM(C13:D13)</f>
        <v>8854625</v>
      </c>
      <c r="F13" s="44">
        <f>(E13/E12)-1</f>
        <v>0.14248051475346091</v>
      </c>
      <c r="H13" s="3">
        <v>43709</v>
      </c>
      <c r="I13" s="7">
        <v>233008.28</v>
      </c>
      <c r="J13" s="4">
        <v>1619898</v>
      </c>
      <c r="K13" s="5">
        <f t="shared" ref="K13" si="26">SUM(I13:J13)</f>
        <v>1852906.28</v>
      </c>
      <c r="L13" s="44">
        <f t="shared" ref="L13" si="27">(K13/K12)-1</f>
        <v>0.23151862134719203</v>
      </c>
    </row>
    <row r="14" spans="1:12" ht="15" customHeight="1" x14ac:dyDescent="0.2">
      <c r="B14" s="3">
        <v>43739</v>
      </c>
      <c r="C14" s="4">
        <v>3172363</v>
      </c>
      <c r="D14" s="4">
        <v>3544895</v>
      </c>
      <c r="E14" s="5">
        <f>SUM(C14:D14)</f>
        <v>6717258</v>
      </c>
      <c r="F14" s="44">
        <f>(E14/E13)-1</f>
        <v>-0.24138424834479155</v>
      </c>
      <c r="H14" s="3">
        <v>43739</v>
      </c>
      <c r="I14" s="45">
        <v>267607.94</v>
      </c>
      <c r="J14" s="45">
        <v>1716101</v>
      </c>
      <c r="K14" s="46">
        <f t="shared" ref="K14" si="28">SUM(I14:J14)</f>
        <v>1983708.94</v>
      </c>
      <c r="L14" s="44">
        <f t="shared" ref="L14" si="29">(K14/K13)-1</f>
        <v>7.0593241229664372E-2</v>
      </c>
    </row>
    <row r="15" spans="1:12" ht="15" customHeight="1" x14ac:dyDescent="0.2">
      <c r="B15" s="3">
        <v>43770</v>
      </c>
      <c r="C15" s="4">
        <v>1557125</v>
      </c>
      <c r="D15" s="4">
        <v>4111638</v>
      </c>
      <c r="E15" s="5">
        <f>SUM(C15:D15)</f>
        <v>5668763</v>
      </c>
      <c r="F15" s="44">
        <f>(E15/E14)-1</f>
        <v>-0.15608973185189556</v>
      </c>
      <c r="H15" s="3">
        <v>43770</v>
      </c>
      <c r="I15" s="7">
        <v>246698.94</v>
      </c>
      <c r="J15" s="4">
        <v>1571972</v>
      </c>
      <c r="K15" s="5">
        <f t="shared" ref="K15" si="30">SUM(I15:J15)</f>
        <v>1818670.94</v>
      </c>
      <c r="L15" s="44">
        <f t="shared" ref="L15" si="31">(K15/K14)-1</f>
        <v>-8.319668106148681E-2</v>
      </c>
    </row>
    <row r="16" spans="1:12" ht="15" customHeight="1" x14ac:dyDescent="0.2"/>
    <row r="34" spans="1:6" ht="53.25" customHeight="1" x14ac:dyDescent="0.2"/>
    <row r="35" spans="1:6" ht="50.25" customHeight="1" x14ac:dyDescent="0.2">
      <c r="A35" s="48" t="s">
        <v>6</v>
      </c>
      <c r="B35" s="48"/>
      <c r="C35" s="48"/>
      <c r="D35" s="48"/>
      <c r="E35" s="48"/>
      <c r="F35" s="48"/>
    </row>
    <row r="36" spans="1:6" x14ac:dyDescent="0.2">
      <c r="A36" s="49" t="s">
        <v>45</v>
      </c>
      <c r="B36" s="49"/>
      <c r="C36" s="49"/>
    </row>
  </sheetData>
  <mergeCells count="4">
    <mergeCell ref="A1:F1"/>
    <mergeCell ref="G1:L1"/>
    <mergeCell ref="A35:F35"/>
    <mergeCell ref="A36:C36"/>
  </mergeCells>
  <conditionalFormatting sqref="F3 L3">
    <cfRule type="cellIs" dxfId="43" priority="51" operator="lessThan">
      <formula>0</formula>
    </cfRule>
    <cfRule type="cellIs" dxfId="42" priority="52" operator="greaterThan">
      <formula>0</formula>
    </cfRule>
  </conditionalFormatting>
  <conditionalFormatting sqref="F4">
    <cfRule type="cellIs" dxfId="41" priority="41" operator="lessThan">
      <formula>0</formula>
    </cfRule>
    <cfRule type="cellIs" dxfId="40" priority="42" operator="greaterThan">
      <formula>0</formula>
    </cfRule>
  </conditionalFormatting>
  <conditionalFormatting sqref="L4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F5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L5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F6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L6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F7:F8 L7:L8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L9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F9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L10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F10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L11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F11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12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L12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L1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L14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L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.4" bottom="1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75" zoomScaleNormal="75" workbookViewId="0">
      <selection activeCell="T14" sqref="T14"/>
    </sheetView>
  </sheetViews>
  <sheetFormatPr baseColWidth="10" defaultColWidth="9.140625" defaultRowHeight="12.75" x14ac:dyDescent="0.2"/>
  <cols>
    <col min="1" max="1" width="18" customWidth="1"/>
    <col min="2" max="3" width="10.7109375" customWidth="1"/>
    <col min="4" max="4" width="12.85546875" customWidth="1"/>
    <col min="5" max="5" width="12.5703125" customWidth="1"/>
    <col min="6" max="20" width="11.7109375" customWidth="1"/>
    <col min="21" max="1026" width="10.7109375" customWidth="1"/>
  </cols>
  <sheetData>
    <row r="1" spans="1:20" ht="20.25" customHeight="1" x14ac:dyDescent="0.2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0" ht="12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s="11" customFormat="1" x14ac:dyDescent="0.2">
      <c r="A3" s="9"/>
      <c r="B3" s="10">
        <v>2001</v>
      </c>
      <c r="C3" s="10">
        <v>2002</v>
      </c>
      <c r="D3" s="10">
        <v>2003</v>
      </c>
      <c r="E3" s="10">
        <v>2004</v>
      </c>
      <c r="F3" s="10">
        <v>2005</v>
      </c>
      <c r="G3" s="10">
        <v>2006</v>
      </c>
      <c r="H3" s="10">
        <v>2007</v>
      </c>
      <c r="I3" s="10">
        <v>2008</v>
      </c>
      <c r="J3" s="10">
        <v>2009</v>
      </c>
      <c r="K3" s="10">
        <v>2010</v>
      </c>
      <c r="L3" s="10">
        <v>2011</v>
      </c>
      <c r="M3" s="10">
        <v>2012</v>
      </c>
      <c r="N3" s="10">
        <v>2013</v>
      </c>
      <c r="O3" s="10">
        <v>2014</v>
      </c>
      <c r="P3" s="10">
        <v>2015</v>
      </c>
      <c r="Q3" s="10">
        <v>2016</v>
      </c>
      <c r="R3" s="10">
        <v>2017</v>
      </c>
      <c r="S3" s="10">
        <v>2018</v>
      </c>
      <c r="T3" s="10">
        <v>2019</v>
      </c>
    </row>
    <row r="4" spans="1:20" x14ac:dyDescent="0.2">
      <c r="A4" s="12" t="s">
        <v>8</v>
      </c>
      <c r="B4" s="13">
        <v>341496</v>
      </c>
      <c r="C4" s="13">
        <v>516358</v>
      </c>
      <c r="D4" s="13">
        <v>606671</v>
      </c>
      <c r="E4" s="13">
        <v>1035581</v>
      </c>
      <c r="F4" s="14">
        <v>1289630</v>
      </c>
      <c r="G4" s="14">
        <v>1823718</v>
      </c>
      <c r="H4" s="15">
        <v>1753861</v>
      </c>
      <c r="I4" s="15">
        <v>1818174</v>
      </c>
      <c r="J4" s="15">
        <v>2384974</v>
      </c>
      <c r="K4" s="15">
        <v>2330774</v>
      </c>
      <c r="L4" s="15">
        <v>2601628</v>
      </c>
      <c r="M4" s="15">
        <v>2752952</v>
      </c>
      <c r="N4" s="15">
        <v>2803755</v>
      </c>
      <c r="O4" s="13">
        <v>2594416</v>
      </c>
      <c r="P4" s="15">
        <v>2379782</v>
      </c>
      <c r="Q4" s="15">
        <v>2050938</v>
      </c>
      <c r="R4" s="15">
        <v>2413985</v>
      </c>
      <c r="S4" s="15">
        <v>2797563</v>
      </c>
      <c r="T4" s="15">
        <v>3280285</v>
      </c>
    </row>
    <row r="5" spans="1:20" x14ac:dyDescent="0.2">
      <c r="A5" s="12" t="s">
        <v>9</v>
      </c>
      <c r="B5" s="13">
        <v>414262</v>
      </c>
      <c r="C5" s="13">
        <v>657891</v>
      </c>
      <c r="D5" s="13">
        <v>791393</v>
      </c>
      <c r="E5" s="13">
        <v>1167192</v>
      </c>
      <c r="F5" s="14">
        <v>1270526</v>
      </c>
      <c r="G5" s="14">
        <v>1903918</v>
      </c>
      <c r="H5" s="15">
        <v>1859162</v>
      </c>
      <c r="I5" s="15">
        <v>1967669</v>
      </c>
      <c r="J5" s="15">
        <v>2880422</v>
      </c>
      <c r="K5" s="15">
        <v>2510065</v>
      </c>
      <c r="L5" s="15">
        <v>2941459</v>
      </c>
      <c r="M5" s="13">
        <v>2801554</v>
      </c>
      <c r="N5" s="15">
        <v>2593687</v>
      </c>
      <c r="O5" s="13">
        <v>2663934</v>
      </c>
      <c r="P5" s="15">
        <v>2311597</v>
      </c>
      <c r="Q5" s="13">
        <v>2302533</v>
      </c>
      <c r="R5" s="15">
        <v>2639623</v>
      </c>
      <c r="S5" s="15">
        <v>3157973</v>
      </c>
      <c r="T5" s="15">
        <v>3220364</v>
      </c>
    </row>
    <row r="6" spans="1:20" x14ac:dyDescent="0.2">
      <c r="A6" s="12" t="s">
        <v>10</v>
      </c>
      <c r="B6" s="13">
        <v>480653</v>
      </c>
      <c r="C6" s="13">
        <v>556684</v>
      </c>
      <c r="D6" s="13">
        <v>831432</v>
      </c>
      <c r="E6" s="13">
        <v>1213764</v>
      </c>
      <c r="F6" s="14">
        <v>1504609</v>
      </c>
      <c r="G6" s="14">
        <v>2106769</v>
      </c>
      <c r="H6" s="15">
        <v>2066082</v>
      </c>
      <c r="I6" s="15">
        <v>1754891</v>
      </c>
      <c r="J6" s="15">
        <v>2954071</v>
      </c>
      <c r="K6" s="15">
        <v>2929155</v>
      </c>
      <c r="L6" s="15">
        <v>3314654</v>
      </c>
      <c r="M6" s="13">
        <v>2906222</v>
      </c>
      <c r="N6" s="15">
        <v>2669356</v>
      </c>
      <c r="O6" s="15">
        <v>2295196</v>
      </c>
      <c r="P6" s="15">
        <v>2529180</v>
      </c>
      <c r="Q6" s="15">
        <v>2209446</v>
      </c>
      <c r="R6" s="15">
        <v>2763564</v>
      </c>
      <c r="S6" s="15">
        <v>2972072</v>
      </c>
      <c r="T6" s="15">
        <v>3022066</v>
      </c>
    </row>
    <row r="7" spans="1:20" x14ac:dyDescent="0.2">
      <c r="A7" s="12" t="s">
        <v>11</v>
      </c>
      <c r="B7" s="13">
        <v>485029</v>
      </c>
      <c r="C7" s="13">
        <v>613054</v>
      </c>
      <c r="D7" s="13">
        <v>1344707</v>
      </c>
      <c r="E7" s="13">
        <v>1072640</v>
      </c>
      <c r="F7" s="14">
        <v>1508452</v>
      </c>
      <c r="G7" s="14">
        <v>2023930</v>
      </c>
      <c r="H7" s="14">
        <v>1615931</v>
      </c>
      <c r="I7" s="15">
        <v>2037026</v>
      </c>
      <c r="J7" s="15">
        <v>3035723</v>
      </c>
      <c r="K7" s="15">
        <v>2561912</v>
      </c>
      <c r="L7" s="15">
        <v>2786045</v>
      </c>
      <c r="M7" s="15">
        <v>2447177</v>
      </c>
      <c r="N7" s="15">
        <v>2871230</v>
      </c>
      <c r="O7" s="15">
        <v>2645809</v>
      </c>
      <c r="P7" s="15">
        <v>2040651</v>
      </c>
      <c r="Q7" s="15">
        <v>2301747</v>
      </c>
      <c r="R7" s="15">
        <v>2215896</v>
      </c>
      <c r="S7" s="15">
        <v>2765464</v>
      </c>
      <c r="T7" s="15">
        <v>2826599</v>
      </c>
    </row>
    <row r="8" spans="1:20" x14ac:dyDescent="0.2">
      <c r="A8" s="12" t="s">
        <v>12</v>
      </c>
      <c r="B8" s="13">
        <v>519872</v>
      </c>
      <c r="C8" s="13">
        <v>698462</v>
      </c>
      <c r="D8" s="13">
        <v>1384451</v>
      </c>
      <c r="E8" s="13">
        <v>1232690</v>
      </c>
      <c r="F8" s="14">
        <v>1675084</v>
      </c>
      <c r="G8" s="14">
        <v>1946052</v>
      </c>
      <c r="H8" s="14">
        <v>1670519</v>
      </c>
      <c r="I8" s="15">
        <v>1971256</v>
      </c>
      <c r="J8" s="15">
        <v>2982583</v>
      </c>
      <c r="K8" s="15">
        <v>2813969</v>
      </c>
      <c r="L8" s="15">
        <v>3147895</v>
      </c>
      <c r="M8" s="15">
        <v>2813170</v>
      </c>
      <c r="N8" s="15">
        <v>2928725</v>
      </c>
      <c r="O8" s="15">
        <v>2755878</v>
      </c>
      <c r="P8" s="15">
        <v>2118209</v>
      </c>
      <c r="Q8" s="15">
        <v>2248758</v>
      </c>
      <c r="R8" s="15">
        <v>2439722</v>
      </c>
      <c r="S8" s="15">
        <v>3064012</v>
      </c>
      <c r="T8" s="15">
        <v>2990383</v>
      </c>
    </row>
    <row r="9" spans="1:20" x14ac:dyDescent="0.2">
      <c r="A9" s="12" t="s">
        <v>13</v>
      </c>
      <c r="B9" s="13">
        <v>401958</v>
      </c>
      <c r="C9" s="13">
        <v>609370</v>
      </c>
      <c r="D9" s="13">
        <v>800238</v>
      </c>
      <c r="E9" s="13">
        <v>1202704</v>
      </c>
      <c r="F9" s="14">
        <v>1516720</v>
      </c>
      <c r="G9" s="14">
        <v>1602866</v>
      </c>
      <c r="H9" s="14">
        <v>1501478</v>
      </c>
      <c r="I9" s="15">
        <v>1600360</v>
      </c>
      <c r="J9" s="15">
        <v>2562090</v>
      </c>
      <c r="K9" s="15">
        <v>2399997</v>
      </c>
      <c r="L9" s="15">
        <v>2796683</v>
      </c>
      <c r="M9" s="15">
        <v>2579716</v>
      </c>
      <c r="N9" s="15">
        <v>2464452</v>
      </c>
      <c r="O9" s="15">
        <v>2399249</v>
      </c>
      <c r="P9" s="15">
        <v>2028048</v>
      </c>
      <c r="Q9" s="15">
        <v>1848355</v>
      </c>
      <c r="R9" s="15">
        <v>2177329</v>
      </c>
      <c r="S9" s="15">
        <v>2462351</v>
      </c>
      <c r="T9" s="15">
        <v>2614889</v>
      </c>
    </row>
    <row r="10" spans="1:20" x14ac:dyDescent="0.2">
      <c r="A10" s="12" t="s">
        <v>14</v>
      </c>
      <c r="B10" s="13">
        <v>310927</v>
      </c>
      <c r="C10" s="13">
        <v>436125</v>
      </c>
      <c r="D10" s="13">
        <v>608340</v>
      </c>
      <c r="E10" s="13">
        <v>912372</v>
      </c>
      <c r="F10" s="14">
        <v>1096637</v>
      </c>
      <c r="G10" s="14">
        <v>1031730</v>
      </c>
      <c r="H10" s="14">
        <v>1257749</v>
      </c>
      <c r="I10" s="15">
        <v>1199166</v>
      </c>
      <c r="J10" s="15">
        <v>1836574</v>
      </c>
      <c r="K10" s="15">
        <v>1718009</v>
      </c>
      <c r="L10" s="15">
        <v>1985911</v>
      </c>
      <c r="M10" s="15">
        <v>1940882</v>
      </c>
      <c r="N10" s="15">
        <v>1952023</v>
      </c>
      <c r="O10" s="15">
        <v>1922763</v>
      </c>
      <c r="P10" s="15">
        <v>1582412</v>
      </c>
      <c r="Q10" s="15">
        <v>1375051</v>
      </c>
      <c r="R10" s="15">
        <v>1721179</v>
      </c>
      <c r="S10" s="15">
        <v>2225682</v>
      </c>
      <c r="T10" s="15">
        <v>2315054</v>
      </c>
    </row>
    <row r="11" spans="1:20" x14ac:dyDescent="0.2">
      <c r="A11" s="12" t="s">
        <v>15</v>
      </c>
      <c r="B11" s="13">
        <v>357071</v>
      </c>
      <c r="C11" s="13">
        <v>547529</v>
      </c>
      <c r="D11" s="13">
        <v>707869</v>
      </c>
      <c r="E11" s="13">
        <v>1047408</v>
      </c>
      <c r="F11" s="14">
        <v>1431394</v>
      </c>
      <c r="G11" s="14">
        <v>1579805</v>
      </c>
      <c r="H11" s="14">
        <v>1501241</v>
      </c>
      <c r="I11" s="15">
        <v>1349235</v>
      </c>
      <c r="J11" s="15">
        <v>2199102</v>
      </c>
      <c r="K11" s="15">
        <v>2266676</v>
      </c>
      <c r="L11" s="15">
        <v>2418814</v>
      </c>
      <c r="M11" s="15">
        <v>2363232</v>
      </c>
      <c r="N11" s="15">
        <v>2281141</v>
      </c>
      <c r="O11" s="15">
        <v>2120242</v>
      </c>
      <c r="P11" s="15">
        <v>1831051</v>
      </c>
      <c r="Q11" s="15">
        <v>1808693</v>
      </c>
      <c r="R11" s="15">
        <v>2285715</v>
      </c>
      <c r="S11" s="15">
        <v>2529783</v>
      </c>
      <c r="T11" s="15">
        <v>2479188</v>
      </c>
    </row>
    <row r="12" spans="1:20" x14ac:dyDescent="0.2">
      <c r="A12" s="12" t="s">
        <v>16</v>
      </c>
      <c r="B12" s="13">
        <v>408552</v>
      </c>
      <c r="C12" s="13">
        <v>603018</v>
      </c>
      <c r="D12" s="13">
        <v>880937</v>
      </c>
      <c r="E12" s="14">
        <v>1105036</v>
      </c>
      <c r="F12" s="14">
        <v>1522903</v>
      </c>
      <c r="G12" s="14">
        <v>1594072</v>
      </c>
      <c r="H12" s="14">
        <v>1643962</v>
      </c>
      <c r="I12" s="15">
        <v>1788378</v>
      </c>
      <c r="J12" s="15">
        <v>2410414</v>
      </c>
      <c r="K12" s="15">
        <v>2587453</v>
      </c>
      <c r="L12" s="16">
        <v>3503803</v>
      </c>
      <c r="M12" s="15">
        <v>2586482</v>
      </c>
      <c r="N12" s="15">
        <v>2512795</v>
      </c>
      <c r="O12" s="15">
        <v>2469310</v>
      </c>
      <c r="P12" s="15">
        <v>2126876</v>
      </c>
      <c r="Q12" s="15">
        <v>1999180</v>
      </c>
      <c r="R12" s="15">
        <v>2329989</v>
      </c>
      <c r="S12" s="15">
        <v>2794231</v>
      </c>
      <c r="T12" s="15">
        <v>2761000</v>
      </c>
    </row>
    <row r="13" spans="1:20" x14ac:dyDescent="0.2">
      <c r="A13" s="12" t="s">
        <v>17</v>
      </c>
      <c r="B13" s="13">
        <v>505505</v>
      </c>
      <c r="C13" s="13">
        <v>665616</v>
      </c>
      <c r="D13" s="13">
        <v>1173720</v>
      </c>
      <c r="E13" s="14">
        <v>1325649</v>
      </c>
      <c r="F13" s="14">
        <v>1785071</v>
      </c>
      <c r="G13" s="14">
        <v>1936394</v>
      </c>
      <c r="H13" s="14">
        <v>1897677</v>
      </c>
      <c r="I13" s="15">
        <v>2114126</v>
      </c>
      <c r="J13" s="15">
        <v>2740942</v>
      </c>
      <c r="K13" s="15">
        <v>2754195</v>
      </c>
      <c r="L13" s="15">
        <v>2872238</v>
      </c>
      <c r="M13" s="15">
        <v>3091632</v>
      </c>
      <c r="N13" s="15">
        <v>2956452</v>
      </c>
      <c r="O13" s="15">
        <v>2745231</v>
      </c>
      <c r="P13" s="15">
        <v>2221649</v>
      </c>
      <c r="Q13" s="14">
        <v>2252438</v>
      </c>
      <c r="R13" s="15">
        <v>2465081</v>
      </c>
      <c r="S13" s="15">
        <v>3237238</v>
      </c>
      <c r="T13" s="15">
        <v>3172363</v>
      </c>
    </row>
    <row r="14" spans="1:20" x14ac:dyDescent="0.2">
      <c r="A14" s="12" t="s">
        <v>18</v>
      </c>
      <c r="B14" s="13">
        <v>570225</v>
      </c>
      <c r="C14" s="13">
        <v>704047</v>
      </c>
      <c r="D14" s="13">
        <v>1091207</v>
      </c>
      <c r="E14" s="14">
        <v>1457948</v>
      </c>
      <c r="F14" s="14">
        <v>1747064</v>
      </c>
      <c r="G14" s="14">
        <v>1968509</v>
      </c>
      <c r="H14" s="14">
        <v>1952225</v>
      </c>
      <c r="I14" s="15">
        <v>1716178</v>
      </c>
      <c r="J14" s="15">
        <v>2625539</v>
      </c>
      <c r="K14" s="15">
        <v>2987005</v>
      </c>
      <c r="L14" s="15">
        <v>2636696</v>
      </c>
      <c r="M14" s="15">
        <v>2715277</v>
      </c>
      <c r="N14" s="15">
        <v>2686594</v>
      </c>
      <c r="O14" s="15">
        <v>2657342</v>
      </c>
      <c r="P14" s="15">
        <v>2176853</v>
      </c>
      <c r="Q14" s="14">
        <v>2269169</v>
      </c>
      <c r="R14" s="15">
        <v>2469776</v>
      </c>
      <c r="S14" s="15">
        <v>2998510</v>
      </c>
      <c r="T14" s="15">
        <v>1557125</v>
      </c>
    </row>
    <row r="15" spans="1:20" x14ac:dyDescent="0.2">
      <c r="A15" s="12" t="s">
        <v>19</v>
      </c>
      <c r="B15" s="13">
        <v>412551</v>
      </c>
      <c r="C15" s="13">
        <v>561086</v>
      </c>
      <c r="D15" s="13">
        <v>866314</v>
      </c>
      <c r="E15" s="14">
        <v>1044190</v>
      </c>
      <c r="F15" s="14">
        <v>1328771</v>
      </c>
      <c r="G15" s="14">
        <v>1470385</v>
      </c>
      <c r="H15" s="15">
        <v>1432170</v>
      </c>
      <c r="I15" s="15">
        <v>2043508</v>
      </c>
      <c r="J15" s="15">
        <v>2177142</v>
      </c>
      <c r="K15" s="15">
        <v>2068318</v>
      </c>
      <c r="L15" s="15">
        <v>2020844</v>
      </c>
      <c r="M15" s="15">
        <v>2151356</v>
      </c>
      <c r="N15" s="15">
        <v>2085272</v>
      </c>
      <c r="O15" s="15">
        <v>2085725</v>
      </c>
      <c r="P15" s="15">
        <v>1825099</v>
      </c>
      <c r="Q15" s="14">
        <v>1992898</v>
      </c>
      <c r="R15" s="15">
        <v>2457275</v>
      </c>
      <c r="S15" s="15">
        <v>2303223</v>
      </c>
      <c r="T15" s="15"/>
    </row>
    <row r="16" spans="1:20" s="19" customFormat="1" ht="15.75" x14ac:dyDescent="0.25">
      <c r="A16" s="17" t="s">
        <v>5</v>
      </c>
      <c r="B16" s="18">
        <f t="shared" ref="B16:R16" si="0">SUM(B4:B15)</f>
        <v>5208101</v>
      </c>
      <c r="C16" s="18">
        <f t="shared" si="0"/>
        <v>7169240</v>
      </c>
      <c r="D16" s="18">
        <f t="shared" si="0"/>
        <v>11087279</v>
      </c>
      <c r="E16" s="18">
        <f t="shared" si="0"/>
        <v>13817174</v>
      </c>
      <c r="F16" s="18">
        <f t="shared" si="0"/>
        <v>17676861</v>
      </c>
      <c r="G16" s="18">
        <f t="shared" si="0"/>
        <v>20988148</v>
      </c>
      <c r="H16" s="18">
        <f t="shared" si="0"/>
        <v>20152057</v>
      </c>
      <c r="I16" s="18">
        <f t="shared" si="0"/>
        <v>21359967</v>
      </c>
      <c r="J16" s="18">
        <f t="shared" si="0"/>
        <v>30789576</v>
      </c>
      <c r="K16" s="18">
        <f t="shared" si="0"/>
        <v>29927528</v>
      </c>
      <c r="L16" s="18">
        <f t="shared" si="0"/>
        <v>33026670</v>
      </c>
      <c r="M16" s="18">
        <f t="shared" si="0"/>
        <v>31149652</v>
      </c>
      <c r="N16" s="18">
        <f t="shared" si="0"/>
        <v>30805482</v>
      </c>
      <c r="O16" s="18">
        <f t="shared" si="0"/>
        <v>29355095</v>
      </c>
      <c r="P16" s="18">
        <f t="shared" si="0"/>
        <v>25171407</v>
      </c>
      <c r="Q16" s="18">
        <f t="shared" si="0"/>
        <v>24659206</v>
      </c>
      <c r="R16" s="18">
        <f t="shared" si="0"/>
        <v>28379134</v>
      </c>
      <c r="S16" s="18">
        <f t="shared" ref="S16" si="1">SUM(S4:S15)</f>
        <v>33308102</v>
      </c>
      <c r="T16" s="18">
        <f t="shared" ref="T16" si="2">SUM(T4:T15)</f>
        <v>30239316</v>
      </c>
    </row>
    <row r="17" ht="47.25" customHeight="1" x14ac:dyDescent="0.2"/>
    <row r="40" ht="66.75" customHeight="1" x14ac:dyDescent="0.2"/>
    <row r="41" hidden="1" x14ac:dyDescent="0.2"/>
    <row r="42" hidden="1" x14ac:dyDescent="0.2"/>
    <row r="49" spans="1:3" x14ac:dyDescent="0.2">
      <c r="A49" s="49" t="s">
        <v>45</v>
      </c>
      <c r="B49" s="49"/>
      <c r="C49" s="49"/>
    </row>
  </sheetData>
  <mergeCells count="2">
    <mergeCell ref="A1:P1"/>
    <mergeCell ref="A49:C49"/>
  </mergeCells>
  <printOptions horizontalCentered="1" verticalCentered="1"/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75" zoomScaleNormal="75" workbookViewId="0">
      <selection activeCell="T21" sqref="T21"/>
    </sheetView>
  </sheetViews>
  <sheetFormatPr baseColWidth="10" defaultColWidth="9.140625" defaultRowHeight="12.75" x14ac:dyDescent="0.2"/>
  <cols>
    <col min="1" max="1" width="18" customWidth="1"/>
    <col min="2" max="3" width="10.7109375" customWidth="1"/>
    <col min="4" max="4" width="12.85546875" customWidth="1"/>
    <col min="5" max="5" width="12.5703125" customWidth="1"/>
    <col min="6" max="6" width="11.7109375" customWidth="1"/>
    <col min="7" max="13" width="10.7109375" customWidth="1"/>
    <col min="14" max="14" width="11.85546875" customWidth="1"/>
    <col min="15" max="19" width="10.7109375" customWidth="1"/>
    <col min="20" max="20" width="11.7109375" customWidth="1"/>
    <col min="21" max="1026" width="10.7109375" customWidth="1"/>
  </cols>
  <sheetData>
    <row r="1" spans="1:20" ht="20.25" customHeight="1" x14ac:dyDescent="0.2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0" ht="12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s="11" customFormat="1" x14ac:dyDescent="0.2">
      <c r="A3" s="9"/>
      <c r="B3" s="10">
        <v>2001</v>
      </c>
      <c r="C3" s="10">
        <v>2002</v>
      </c>
      <c r="D3" s="10">
        <v>2003</v>
      </c>
      <c r="E3" s="10">
        <v>2004</v>
      </c>
      <c r="F3" s="10">
        <v>2005</v>
      </c>
      <c r="G3" s="10">
        <v>2006</v>
      </c>
      <c r="H3" s="10">
        <v>2007</v>
      </c>
      <c r="I3" s="10">
        <v>2008</v>
      </c>
      <c r="J3" s="10">
        <v>2009</v>
      </c>
      <c r="K3" s="10">
        <v>2010</v>
      </c>
      <c r="L3" s="10">
        <v>2011</v>
      </c>
      <c r="M3" s="10">
        <v>2012</v>
      </c>
      <c r="N3" s="10">
        <v>2013</v>
      </c>
      <c r="O3" s="10">
        <v>2014</v>
      </c>
      <c r="P3" s="10">
        <v>2015</v>
      </c>
      <c r="Q3" s="10">
        <v>2016</v>
      </c>
      <c r="R3" s="10">
        <v>2017</v>
      </c>
      <c r="S3" s="10">
        <v>2018</v>
      </c>
      <c r="T3" s="10">
        <v>2019</v>
      </c>
    </row>
    <row r="4" spans="1:20" x14ac:dyDescent="0.2">
      <c r="A4" s="12" t="s">
        <v>8</v>
      </c>
      <c r="B4" s="13">
        <v>8594.98</v>
      </c>
      <c r="C4" s="13">
        <v>14408.6</v>
      </c>
      <c r="D4" s="13">
        <v>16883.71</v>
      </c>
      <c r="E4" s="13">
        <v>29864.03</v>
      </c>
      <c r="F4" s="14">
        <v>33844.76</v>
      </c>
      <c r="G4" s="14">
        <v>48582.42</v>
      </c>
      <c r="H4" s="15">
        <v>55274.43</v>
      </c>
      <c r="I4" s="15">
        <v>60578.18</v>
      </c>
      <c r="J4" s="15">
        <v>121235.14</v>
      </c>
      <c r="K4" s="15">
        <v>122514.91</v>
      </c>
      <c r="L4" s="15">
        <v>168348.03</v>
      </c>
      <c r="M4" s="15">
        <v>140242.04999999999</v>
      </c>
      <c r="N4" s="15">
        <v>134468.25</v>
      </c>
      <c r="O4" s="13">
        <v>124423.01</v>
      </c>
      <c r="P4" s="15">
        <v>116228.16</v>
      </c>
      <c r="Q4" s="15">
        <v>98959.42</v>
      </c>
      <c r="R4" s="15">
        <v>127267.62</v>
      </c>
      <c r="S4" s="15">
        <v>178486.59</v>
      </c>
      <c r="T4" s="15">
        <v>195504.59</v>
      </c>
    </row>
    <row r="5" spans="1:20" x14ac:dyDescent="0.2">
      <c r="A5" s="12" t="s">
        <v>9</v>
      </c>
      <c r="B5" s="13">
        <v>10535.72</v>
      </c>
      <c r="C5" s="13">
        <v>19480.96</v>
      </c>
      <c r="D5" s="13">
        <v>18290.93</v>
      </c>
      <c r="E5" s="13">
        <v>32864.43</v>
      </c>
      <c r="F5" s="14">
        <v>35041.160000000003</v>
      </c>
      <c r="G5" s="14">
        <v>51963.94</v>
      </c>
      <c r="H5" s="15">
        <v>58608.13</v>
      </c>
      <c r="I5" s="15">
        <v>62716.38</v>
      </c>
      <c r="J5" s="15">
        <v>134290.5</v>
      </c>
      <c r="K5" s="15">
        <v>134223.16</v>
      </c>
      <c r="L5" s="15">
        <v>175533.66</v>
      </c>
      <c r="M5" s="13">
        <v>144211.38</v>
      </c>
      <c r="N5" s="15">
        <v>126425.63</v>
      </c>
      <c r="O5" s="13">
        <v>129666.55</v>
      </c>
      <c r="P5" s="15">
        <v>94319.66</v>
      </c>
      <c r="Q5" s="13">
        <v>111403.16</v>
      </c>
      <c r="R5" s="13">
        <v>131807.66</v>
      </c>
      <c r="S5" s="15">
        <v>212840.77</v>
      </c>
      <c r="T5" s="13">
        <v>197207.72</v>
      </c>
    </row>
    <row r="6" spans="1:20" x14ac:dyDescent="0.2">
      <c r="A6" s="12" t="s">
        <v>10</v>
      </c>
      <c r="B6" s="13">
        <v>13514.48</v>
      </c>
      <c r="C6" s="13">
        <v>14710.31</v>
      </c>
      <c r="D6" s="13">
        <v>21991.97</v>
      </c>
      <c r="E6" s="13">
        <v>33982.870000000003</v>
      </c>
      <c r="F6" s="14">
        <v>41336.730000000003</v>
      </c>
      <c r="G6" s="14">
        <v>57275.05</v>
      </c>
      <c r="H6" s="15">
        <v>64388.36</v>
      </c>
      <c r="I6" s="15">
        <v>55798.13</v>
      </c>
      <c r="J6" s="15">
        <v>149649.41</v>
      </c>
      <c r="K6" s="15">
        <v>160769.47</v>
      </c>
      <c r="L6" s="15">
        <v>190700.55</v>
      </c>
      <c r="M6" s="13">
        <v>151855.34</v>
      </c>
      <c r="N6" s="15">
        <v>131018.95</v>
      </c>
      <c r="O6" s="15">
        <v>138714.35999999999</v>
      </c>
      <c r="P6" s="15">
        <v>105135.49</v>
      </c>
      <c r="Q6" s="15">
        <v>108568.18</v>
      </c>
      <c r="R6" s="15">
        <v>148965.45000000001</v>
      </c>
      <c r="S6" s="15">
        <v>178679.05</v>
      </c>
      <c r="T6" s="15">
        <v>182161.81</v>
      </c>
    </row>
    <row r="7" spans="1:20" x14ac:dyDescent="0.2">
      <c r="A7" s="12" t="s">
        <v>11</v>
      </c>
      <c r="B7" s="13">
        <v>10295.83</v>
      </c>
      <c r="C7" s="13">
        <v>15965.07</v>
      </c>
      <c r="D7" s="13">
        <v>37713.1</v>
      </c>
      <c r="E7" s="13">
        <v>30792.55</v>
      </c>
      <c r="F7" s="14">
        <v>41604.54</v>
      </c>
      <c r="G7" s="14">
        <v>51894.93</v>
      </c>
      <c r="H7" s="14">
        <v>51916.44</v>
      </c>
      <c r="I7" s="15">
        <v>67684.62</v>
      </c>
      <c r="J7" s="15">
        <v>146033.25</v>
      </c>
      <c r="K7" s="15">
        <v>140733.54999999999</v>
      </c>
      <c r="L7" s="15">
        <v>167701.17000000001</v>
      </c>
      <c r="M7" s="15">
        <v>128251.68</v>
      </c>
      <c r="N7" s="15">
        <v>140431.95000000001</v>
      </c>
      <c r="O7" s="15">
        <v>159237</v>
      </c>
      <c r="P7" s="15">
        <v>90089.88</v>
      </c>
      <c r="Q7" s="15">
        <v>115071.18</v>
      </c>
      <c r="R7" s="15">
        <v>116575.49</v>
      </c>
      <c r="S7" s="15">
        <v>171388.95</v>
      </c>
      <c r="T7" s="15">
        <v>189875.7</v>
      </c>
    </row>
    <row r="8" spans="1:20" x14ac:dyDescent="0.2">
      <c r="A8" s="12" t="s">
        <v>12</v>
      </c>
      <c r="B8" s="13">
        <v>11847.88</v>
      </c>
      <c r="C8" s="13">
        <v>18042.580000000002</v>
      </c>
      <c r="D8" s="13">
        <v>40746.239999999998</v>
      </c>
      <c r="E8" s="13">
        <v>35584.85</v>
      </c>
      <c r="F8" s="14">
        <v>46007.5</v>
      </c>
      <c r="G8" s="14">
        <v>57925.66</v>
      </c>
      <c r="H8" s="14">
        <v>61699.12</v>
      </c>
      <c r="I8" s="15">
        <v>64447.73</v>
      </c>
      <c r="J8" s="15">
        <v>147261.60999999999</v>
      </c>
      <c r="K8" s="15">
        <v>149467.06</v>
      </c>
      <c r="L8" s="15">
        <v>191531.83</v>
      </c>
      <c r="M8" s="15">
        <v>142713.29999999999</v>
      </c>
      <c r="N8" s="15">
        <v>144022.35999999999</v>
      </c>
      <c r="O8" s="15">
        <v>151897.34</v>
      </c>
      <c r="P8" s="15">
        <v>97713.66</v>
      </c>
      <c r="Q8" s="15">
        <v>117062.8</v>
      </c>
      <c r="R8" s="15">
        <v>129649.5</v>
      </c>
      <c r="S8" s="15">
        <v>173767.72</v>
      </c>
      <c r="T8" s="15">
        <v>206513</v>
      </c>
    </row>
    <row r="9" spans="1:20" x14ac:dyDescent="0.2">
      <c r="A9" s="12" t="s">
        <v>13</v>
      </c>
      <c r="B9" s="13">
        <v>10534.46</v>
      </c>
      <c r="C9" s="13">
        <v>15797.6</v>
      </c>
      <c r="D9" s="13">
        <v>23664.73</v>
      </c>
      <c r="E9" s="13">
        <v>34350</v>
      </c>
      <c r="F9" s="14">
        <v>42178.16</v>
      </c>
      <c r="G9" s="14">
        <v>47067</v>
      </c>
      <c r="H9" s="14">
        <v>53187.92</v>
      </c>
      <c r="I9" s="15">
        <v>54794.02</v>
      </c>
      <c r="J9" s="15">
        <v>126432.52</v>
      </c>
      <c r="K9" s="15">
        <v>132605.60999999999</v>
      </c>
      <c r="L9" s="15">
        <v>172561.27</v>
      </c>
      <c r="M9" s="15">
        <v>118182.95</v>
      </c>
      <c r="N9" s="15">
        <v>118748.55</v>
      </c>
      <c r="O9" s="15">
        <v>132899.28</v>
      </c>
      <c r="P9" s="14">
        <v>96079.72</v>
      </c>
      <c r="Q9" s="15">
        <v>95354.59</v>
      </c>
      <c r="R9" s="15">
        <v>123114.92</v>
      </c>
      <c r="S9" s="15">
        <v>137804.34</v>
      </c>
      <c r="T9" s="15">
        <v>187972.48000000001</v>
      </c>
    </row>
    <row r="10" spans="1:20" x14ac:dyDescent="0.2">
      <c r="A10" s="12" t="s">
        <v>14</v>
      </c>
      <c r="B10" s="13">
        <v>7732.55</v>
      </c>
      <c r="C10" s="13">
        <v>11469.56</v>
      </c>
      <c r="D10" s="13">
        <v>17851.79</v>
      </c>
      <c r="E10" s="13">
        <v>27879</v>
      </c>
      <c r="F10" s="14">
        <v>30599.439999999999</v>
      </c>
      <c r="G10" s="14">
        <v>32840.28</v>
      </c>
      <c r="H10" s="14">
        <v>42666.42</v>
      </c>
      <c r="I10" s="15">
        <v>40170.92</v>
      </c>
      <c r="J10" s="15">
        <v>95592.86</v>
      </c>
      <c r="K10" s="15">
        <v>96952.31</v>
      </c>
      <c r="L10" s="15">
        <v>129276.67</v>
      </c>
      <c r="M10" s="15">
        <v>87441.87</v>
      </c>
      <c r="N10" s="15">
        <v>97314.8</v>
      </c>
      <c r="O10" s="15">
        <v>97347.33</v>
      </c>
      <c r="P10" s="14">
        <v>78411.23</v>
      </c>
      <c r="Q10" s="15">
        <v>73195.41</v>
      </c>
      <c r="R10" s="15">
        <v>98338.41</v>
      </c>
      <c r="S10" s="15">
        <v>118938.13</v>
      </c>
      <c r="T10" s="15">
        <v>190233.7</v>
      </c>
    </row>
    <row r="11" spans="1:20" x14ac:dyDescent="0.2">
      <c r="A11" s="12" t="s">
        <v>15</v>
      </c>
      <c r="B11" s="13">
        <v>9530.0499999999993</v>
      </c>
      <c r="C11" s="13">
        <v>14197.25</v>
      </c>
      <c r="D11" s="13">
        <v>20915.419999999998</v>
      </c>
      <c r="E11" s="13">
        <v>33492.89</v>
      </c>
      <c r="F11" s="14">
        <v>39214.15</v>
      </c>
      <c r="G11" s="14">
        <v>45535.8</v>
      </c>
      <c r="H11" s="14">
        <v>51741.88</v>
      </c>
      <c r="I11" s="15">
        <v>47298.44</v>
      </c>
      <c r="J11" s="15">
        <v>126887.07</v>
      </c>
      <c r="K11" s="15">
        <v>127980.69</v>
      </c>
      <c r="L11" s="15">
        <v>156954.25</v>
      </c>
      <c r="M11" s="15">
        <v>115050.6</v>
      </c>
      <c r="N11" s="15">
        <v>112847.84</v>
      </c>
      <c r="O11" s="15">
        <v>124999.98</v>
      </c>
      <c r="P11" s="14">
        <v>90876.13</v>
      </c>
      <c r="Q11" s="15">
        <v>97164.09</v>
      </c>
      <c r="R11" s="15">
        <v>139100.17000000001</v>
      </c>
      <c r="S11" s="15">
        <v>133286.78</v>
      </c>
      <c r="T11" s="15">
        <v>210096.25</v>
      </c>
    </row>
    <row r="12" spans="1:20" x14ac:dyDescent="0.2">
      <c r="A12" s="12" t="s">
        <v>16</v>
      </c>
      <c r="B12" s="13">
        <v>10689.13</v>
      </c>
      <c r="C12" s="13">
        <v>16621.099999999999</v>
      </c>
      <c r="D12" s="13">
        <v>26345.17</v>
      </c>
      <c r="E12" s="14">
        <v>31805.74</v>
      </c>
      <c r="F12" s="14">
        <v>41102.660000000003</v>
      </c>
      <c r="G12" s="14">
        <v>47206.59</v>
      </c>
      <c r="H12" s="14">
        <v>57315.25</v>
      </c>
      <c r="I12" s="15">
        <v>57932.78</v>
      </c>
      <c r="J12" s="15">
        <v>126590.18</v>
      </c>
      <c r="K12" s="15">
        <v>154969.20000000001</v>
      </c>
      <c r="L12" s="13">
        <v>181480.84</v>
      </c>
      <c r="M12" s="15">
        <v>121499.47</v>
      </c>
      <c r="N12" s="15">
        <v>116549.27</v>
      </c>
      <c r="O12" s="15">
        <v>122830.65</v>
      </c>
      <c r="P12" s="14">
        <v>104313.95</v>
      </c>
      <c r="Q12" s="15">
        <v>104094.63</v>
      </c>
      <c r="R12" s="15">
        <v>136164.76999999999</v>
      </c>
      <c r="S12" s="15">
        <v>149430.10999999999</v>
      </c>
      <c r="T12" s="15">
        <v>233008.28</v>
      </c>
    </row>
    <row r="13" spans="1:20" x14ac:dyDescent="0.2">
      <c r="A13" s="12" t="s">
        <v>17</v>
      </c>
      <c r="B13" s="13">
        <v>13461.61</v>
      </c>
      <c r="C13" s="13">
        <v>21508.14</v>
      </c>
      <c r="D13" s="13">
        <v>33691.620000000003</v>
      </c>
      <c r="E13" s="14">
        <v>35252.660000000003</v>
      </c>
      <c r="F13" s="14">
        <v>47232.17</v>
      </c>
      <c r="G13" s="14">
        <v>56339.59</v>
      </c>
      <c r="H13" s="14">
        <v>68018.929999999993</v>
      </c>
      <c r="I13" s="15">
        <v>69692.009999999995</v>
      </c>
      <c r="J13" s="15">
        <v>144824.95000000001</v>
      </c>
      <c r="K13" s="15">
        <v>164622.85999999999</v>
      </c>
      <c r="L13" s="13">
        <v>193380.42</v>
      </c>
      <c r="M13" s="15">
        <v>161550.34</v>
      </c>
      <c r="N13" s="15">
        <v>135586.79999999999</v>
      </c>
      <c r="O13" s="15">
        <v>150117.20000000001</v>
      </c>
      <c r="P13" s="14">
        <v>107001.52</v>
      </c>
      <c r="Q13" s="14">
        <v>120963.85</v>
      </c>
      <c r="R13" s="14">
        <v>141369</v>
      </c>
      <c r="S13" s="14">
        <v>177409.05</v>
      </c>
      <c r="T13" s="42">
        <v>267607.94</v>
      </c>
    </row>
    <row r="14" spans="1:20" x14ac:dyDescent="0.2">
      <c r="A14" s="12" t="s">
        <v>18</v>
      </c>
      <c r="B14" s="13">
        <v>14996.89</v>
      </c>
      <c r="C14" s="13">
        <v>19198.900000000001</v>
      </c>
      <c r="D14" s="13">
        <v>30590.31</v>
      </c>
      <c r="E14" s="14">
        <v>38214.5</v>
      </c>
      <c r="F14" s="14">
        <v>45550.78</v>
      </c>
      <c r="G14" s="14">
        <v>56117.83</v>
      </c>
      <c r="H14" s="14">
        <v>67911.070000000007</v>
      </c>
      <c r="I14" s="15">
        <v>58367.55</v>
      </c>
      <c r="J14" s="15">
        <v>129798.3</v>
      </c>
      <c r="K14" s="15">
        <v>180990.61</v>
      </c>
      <c r="L14" s="15">
        <v>130725.48</v>
      </c>
      <c r="M14" s="15">
        <v>139079</v>
      </c>
      <c r="N14" s="15">
        <v>121956.22</v>
      </c>
      <c r="O14" s="15">
        <v>132714.63</v>
      </c>
      <c r="P14" s="14">
        <v>104610.7</v>
      </c>
      <c r="Q14" s="14">
        <v>113922.27</v>
      </c>
      <c r="R14" s="14">
        <v>139967.35999999999</v>
      </c>
      <c r="S14" s="14">
        <v>160884.79999999999</v>
      </c>
      <c r="T14" s="14">
        <v>246698.94</v>
      </c>
    </row>
    <row r="15" spans="1:20" x14ac:dyDescent="0.2">
      <c r="A15" s="12" t="s">
        <v>19</v>
      </c>
      <c r="B15" s="13">
        <v>11092.21</v>
      </c>
      <c r="C15" s="13">
        <v>15456.96</v>
      </c>
      <c r="D15" s="13">
        <v>23632.84</v>
      </c>
      <c r="E15" s="14">
        <v>18986.7</v>
      </c>
      <c r="F15" s="14">
        <v>35065.629999999997</v>
      </c>
      <c r="G15" s="14">
        <v>40059.980000000003</v>
      </c>
      <c r="H15" s="15">
        <v>48630.42</v>
      </c>
      <c r="I15" s="15">
        <v>89373.31</v>
      </c>
      <c r="J15" s="15">
        <v>107141.28</v>
      </c>
      <c r="K15" s="15">
        <v>129904.24</v>
      </c>
      <c r="L15" s="15">
        <v>104101.84</v>
      </c>
      <c r="M15" s="15">
        <v>103445.43</v>
      </c>
      <c r="N15" s="15">
        <v>97809.57</v>
      </c>
      <c r="O15" s="15">
        <v>115200.1</v>
      </c>
      <c r="P15" s="14">
        <v>88677.45</v>
      </c>
      <c r="Q15" s="14">
        <v>101002.98</v>
      </c>
      <c r="R15" s="14">
        <v>137733.76999999999</v>
      </c>
      <c r="S15" s="15">
        <v>123010.43</v>
      </c>
      <c r="T15" s="14"/>
    </row>
    <row r="16" spans="1:20" s="19" customFormat="1" ht="15.75" x14ac:dyDescent="0.25">
      <c r="A16" s="17" t="s">
        <v>5</v>
      </c>
      <c r="B16" s="18">
        <f t="shared" ref="B16:R16" si="0">SUM(B4:B15)</f>
        <v>132825.79</v>
      </c>
      <c r="C16" s="18">
        <f t="shared" si="0"/>
        <v>196857.02999999997</v>
      </c>
      <c r="D16" s="18">
        <f t="shared" si="0"/>
        <v>312317.83</v>
      </c>
      <c r="E16" s="18">
        <f t="shared" si="0"/>
        <v>383070.22000000003</v>
      </c>
      <c r="F16" s="18">
        <f t="shared" si="0"/>
        <v>478777.68000000005</v>
      </c>
      <c r="G16" s="18">
        <f t="shared" si="0"/>
        <v>592809.06999999995</v>
      </c>
      <c r="H16" s="18">
        <f t="shared" si="0"/>
        <v>681358.37</v>
      </c>
      <c r="I16" s="18">
        <f t="shared" si="0"/>
        <v>728854.07000000007</v>
      </c>
      <c r="J16" s="18">
        <f t="shared" si="0"/>
        <v>1555737.07</v>
      </c>
      <c r="K16" s="18">
        <f t="shared" si="0"/>
        <v>1695733.6699999997</v>
      </c>
      <c r="L16" s="18">
        <f t="shared" si="0"/>
        <v>1962296.01</v>
      </c>
      <c r="M16" s="18">
        <f t="shared" si="0"/>
        <v>1553523.41</v>
      </c>
      <c r="N16" s="18">
        <f t="shared" si="0"/>
        <v>1477180.1900000002</v>
      </c>
      <c r="O16" s="18">
        <f t="shared" si="0"/>
        <v>1580047.4299999997</v>
      </c>
      <c r="P16" s="18">
        <f t="shared" si="0"/>
        <v>1173457.5499999998</v>
      </c>
      <c r="Q16" s="18">
        <f t="shared" si="0"/>
        <v>1256762.5599999998</v>
      </c>
      <c r="R16" s="18">
        <f t="shared" si="0"/>
        <v>1570054.12</v>
      </c>
      <c r="S16" s="18">
        <f t="shared" ref="S16" si="1">SUM(S4:S15)</f>
        <v>1915926.72</v>
      </c>
      <c r="T16" s="18">
        <f t="shared" ref="T16" si="2">SUM(T4:T15)</f>
        <v>2306880.41</v>
      </c>
    </row>
    <row r="17" spans="20:20" ht="47.25" customHeight="1" x14ac:dyDescent="0.2"/>
    <row r="18" spans="20:20" x14ac:dyDescent="0.2">
      <c r="T18" s="15"/>
    </row>
    <row r="40" spans="1:3" ht="66.75" customHeight="1" x14ac:dyDescent="0.2"/>
    <row r="41" spans="1:3" hidden="1" x14ac:dyDescent="0.2"/>
    <row r="42" spans="1:3" hidden="1" x14ac:dyDescent="0.2"/>
    <row r="48" spans="1:3" x14ac:dyDescent="0.2">
      <c r="A48" s="49" t="s">
        <v>45</v>
      </c>
      <c r="B48" s="49"/>
      <c r="C48" s="49"/>
    </row>
  </sheetData>
  <mergeCells count="2">
    <mergeCell ref="A1:P1"/>
    <mergeCell ref="A48:C48"/>
  </mergeCells>
  <printOptions horizontalCentered="1" verticalCentered="1"/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activeCell="P14" sqref="P14"/>
    </sheetView>
  </sheetViews>
  <sheetFormatPr baseColWidth="10" defaultColWidth="9.140625" defaultRowHeight="12.75" x14ac:dyDescent="0.2"/>
  <cols>
    <col min="1" max="1" width="10.7109375" customWidth="1"/>
    <col min="2" max="16" width="11.7109375" customWidth="1"/>
    <col min="17" max="1026" width="10.7109375" customWidth="1"/>
  </cols>
  <sheetData>
    <row r="1" spans="1:16" ht="20.25" customHeight="1" x14ac:dyDescent="0.2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6" ht="12.75" customHeight="1" x14ac:dyDescent="0.2">
      <c r="B2" s="8"/>
      <c r="C2" s="8"/>
      <c r="D2" s="8"/>
      <c r="E2" s="8"/>
      <c r="F2" s="8"/>
      <c r="G2" s="8"/>
    </row>
    <row r="3" spans="1:16" s="11" customFormat="1" x14ac:dyDescent="0.2">
      <c r="A3" s="9"/>
      <c r="B3" s="10">
        <v>2005</v>
      </c>
      <c r="C3" s="10">
        <v>2006</v>
      </c>
      <c r="D3" s="10">
        <v>2007</v>
      </c>
      <c r="E3" s="10">
        <v>2008</v>
      </c>
      <c r="F3" s="10">
        <v>2009</v>
      </c>
      <c r="G3" s="10">
        <v>2010</v>
      </c>
      <c r="H3" s="10">
        <v>2011</v>
      </c>
      <c r="I3" s="10">
        <v>2012</v>
      </c>
      <c r="J3" s="10">
        <v>2013</v>
      </c>
      <c r="K3" s="10">
        <v>2014</v>
      </c>
      <c r="L3" s="10">
        <v>2015</v>
      </c>
      <c r="M3" s="10">
        <v>2016</v>
      </c>
      <c r="N3" s="10">
        <v>2017</v>
      </c>
      <c r="O3" s="10">
        <v>2018</v>
      </c>
      <c r="P3" s="10">
        <v>2019</v>
      </c>
    </row>
    <row r="4" spans="1:16" x14ac:dyDescent="0.2">
      <c r="A4" s="12" t="s">
        <v>8</v>
      </c>
      <c r="B4" s="14"/>
      <c r="C4" s="14">
        <v>68946</v>
      </c>
      <c r="D4" s="14">
        <v>134298</v>
      </c>
      <c r="E4" s="15">
        <v>142108</v>
      </c>
      <c r="F4" s="15">
        <v>201710</v>
      </c>
      <c r="G4" s="15">
        <v>231902</v>
      </c>
      <c r="H4" s="15">
        <v>430105</v>
      </c>
      <c r="I4" s="15">
        <v>2275859</v>
      </c>
      <c r="J4" s="15">
        <v>5142029</v>
      </c>
      <c r="K4" s="20">
        <v>4806195</v>
      </c>
      <c r="L4" s="20">
        <v>2704936</v>
      </c>
      <c r="M4" s="20">
        <v>4064005</v>
      </c>
      <c r="N4" s="21">
        <v>5474858</v>
      </c>
      <c r="O4" s="21">
        <v>4653374</v>
      </c>
      <c r="P4" s="21">
        <v>3665421</v>
      </c>
    </row>
    <row r="5" spans="1:16" x14ac:dyDescent="0.2">
      <c r="A5" s="12" t="s">
        <v>9</v>
      </c>
      <c r="B5" s="14"/>
      <c r="C5" s="14">
        <v>72365</v>
      </c>
      <c r="D5" s="14">
        <v>132399</v>
      </c>
      <c r="E5" s="15">
        <v>145219</v>
      </c>
      <c r="F5" s="15">
        <v>154941</v>
      </c>
      <c r="G5" s="15">
        <v>313345</v>
      </c>
      <c r="H5" s="15">
        <v>431303</v>
      </c>
      <c r="I5" s="13">
        <v>1787471</v>
      </c>
      <c r="J5" s="15">
        <v>3233525</v>
      </c>
      <c r="K5" s="20">
        <v>4429791</v>
      </c>
      <c r="L5" s="20">
        <v>2004943</v>
      </c>
      <c r="M5" s="20">
        <v>6205824</v>
      </c>
      <c r="N5" s="21">
        <v>4742707</v>
      </c>
      <c r="O5" s="21">
        <v>4931201</v>
      </c>
      <c r="P5" s="21">
        <v>3491806</v>
      </c>
    </row>
    <row r="6" spans="1:16" x14ac:dyDescent="0.2">
      <c r="A6" s="12" t="s">
        <v>10</v>
      </c>
      <c r="B6" s="14">
        <v>151122</v>
      </c>
      <c r="C6" s="14">
        <v>106535</v>
      </c>
      <c r="D6" s="14">
        <v>133194</v>
      </c>
      <c r="E6" s="15">
        <v>122172</v>
      </c>
      <c r="F6" s="15">
        <v>202346</v>
      </c>
      <c r="G6" s="15">
        <v>302668</v>
      </c>
      <c r="H6" s="15">
        <v>458629</v>
      </c>
      <c r="I6" s="13">
        <v>2388600</v>
      </c>
      <c r="J6" s="15">
        <v>2911300</v>
      </c>
      <c r="K6" s="15">
        <v>4868558</v>
      </c>
      <c r="L6" s="15">
        <v>4059725</v>
      </c>
      <c r="M6" s="15">
        <v>5289916</v>
      </c>
      <c r="N6" s="21">
        <v>3701110</v>
      </c>
      <c r="O6" s="21">
        <v>6006512</v>
      </c>
      <c r="P6" s="21">
        <v>4815221</v>
      </c>
    </row>
    <row r="7" spans="1:16" x14ac:dyDescent="0.2">
      <c r="A7" s="12" t="s">
        <v>11</v>
      </c>
      <c r="B7" s="14">
        <v>56491</v>
      </c>
      <c r="C7" s="14">
        <v>81068</v>
      </c>
      <c r="D7" s="14">
        <v>102172</v>
      </c>
      <c r="E7" s="15">
        <v>148921</v>
      </c>
      <c r="F7" s="15">
        <v>179692</v>
      </c>
      <c r="G7" s="15">
        <v>386887</v>
      </c>
      <c r="H7" s="15">
        <v>662644</v>
      </c>
      <c r="I7" s="15">
        <v>3047529</v>
      </c>
      <c r="J7" s="15">
        <v>2802948</v>
      </c>
      <c r="K7" s="15">
        <v>2520940</v>
      </c>
      <c r="L7" s="15">
        <v>2582705</v>
      </c>
      <c r="M7" s="15">
        <v>5235409</v>
      </c>
      <c r="N7" s="21">
        <v>4106607</v>
      </c>
      <c r="O7" s="21">
        <v>7083180</v>
      </c>
      <c r="P7" s="21">
        <v>3572038</v>
      </c>
    </row>
    <row r="8" spans="1:16" x14ac:dyDescent="0.2">
      <c r="A8" s="12" t="s">
        <v>12</v>
      </c>
      <c r="B8" s="14">
        <v>43462</v>
      </c>
      <c r="C8" s="14">
        <v>99485</v>
      </c>
      <c r="D8" s="14">
        <v>98565</v>
      </c>
      <c r="E8" s="15">
        <v>133151</v>
      </c>
      <c r="F8" s="15">
        <v>232815</v>
      </c>
      <c r="G8" s="15">
        <v>350119</v>
      </c>
      <c r="H8" s="15">
        <v>466049</v>
      </c>
      <c r="I8" s="22">
        <v>7703071</v>
      </c>
      <c r="J8" s="15">
        <v>2429612</v>
      </c>
      <c r="K8" s="15">
        <v>3242775</v>
      </c>
      <c r="L8" s="15">
        <v>2458289</v>
      </c>
      <c r="M8" s="21">
        <v>3866306</v>
      </c>
      <c r="N8" s="21">
        <v>3503085</v>
      </c>
      <c r="O8" s="21">
        <v>7141112</v>
      </c>
      <c r="P8" s="21">
        <v>3785204</v>
      </c>
    </row>
    <row r="9" spans="1:16" x14ac:dyDescent="0.2">
      <c r="A9" s="12" t="s">
        <v>13</v>
      </c>
      <c r="B9" s="14">
        <v>60453</v>
      </c>
      <c r="C9" s="14">
        <v>86400</v>
      </c>
      <c r="D9" s="14">
        <v>100880</v>
      </c>
      <c r="E9" s="15">
        <v>123221</v>
      </c>
      <c r="F9" s="15">
        <v>200173</v>
      </c>
      <c r="G9" s="15">
        <v>499920</v>
      </c>
      <c r="H9" s="20">
        <v>947106</v>
      </c>
      <c r="I9" s="15">
        <v>5081174</v>
      </c>
      <c r="J9" s="15">
        <v>2079990</v>
      </c>
      <c r="K9" s="15">
        <v>1995138</v>
      </c>
      <c r="L9" s="15">
        <v>2119355</v>
      </c>
      <c r="M9" s="21">
        <v>3396533</v>
      </c>
      <c r="N9" s="21">
        <v>3091433</v>
      </c>
      <c r="O9" s="21">
        <v>3223347</v>
      </c>
      <c r="P9" s="21">
        <v>3454628</v>
      </c>
    </row>
    <row r="10" spans="1:16" x14ac:dyDescent="0.2">
      <c r="A10" s="12" t="s">
        <v>14</v>
      </c>
      <c r="B10" s="14">
        <v>33098</v>
      </c>
      <c r="C10" s="14">
        <v>71271</v>
      </c>
      <c r="D10" s="13">
        <v>111027</v>
      </c>
      <c r="E10" s="15">
        <v>89738</v>
      </c>
      <c r="F10" s="15">
        <v>245486</v>
      </c>
      <c r="G10" s="15">
        <v>193319</v>
      </c>
      <c r="H10" s="15">
        <v>1437667</v>
      </c>
      <c r="I10" s="15">
        <v>3747540</v>
      </c>
      <c r="J10" s="15">
        <v>1905894</v>
      </c>
      <c r="K10" s="15">
        <v>2400841</v>
      </c>
      <c r="L10" s="15">
        <v>2096196</v>
      </c>
      <c r="M10" s="21">
        <v>2939211</v>
      </c>
      <c r="N10" s="21">
        <v>2783887</v>
      </c>
      <c r="O10" s="21">
        <v>2663127</v>
      </c>
      <c r="P10" s="21">
        <v>2765998</v>
      </c>
    </row>
    <row r="11" spans="1:16" x14ac:dyDescent="0.2">
      <c r="A11" s="12" t="s">
        <v>15</v>
      </c>
      <c r="B11" s="14">
        <v>42571</v>
      </c>
      <c r="C11" s="14">
        <v>85042</v>
      </c>
      <c r="D11" s="14">
        <v>86911</v>
      </c>
      <c r="E11" s="15">
        <v>86803</v>
      </c>
      <c r="F11" s="15">
        <v>204253</v>
      </c>
      <c r="G11" s="15">
        <v>201645</v>
      </c>
      <c r="H11" s="15">
        <v>3480011</v>
      </c>
      <c r="I11" s="15">
        <v>2183487</v>
      </c>
      <c r="J11" s="15">
        <v>5785959</v>
      </c>
      <c r="K11" s="15">
        <v>1946582</v>
      </c>
      <c r="L11" s="15">
        <v>2864381</v>
      </c>
      <c r="M11" s="21">
        <v>3869776</v>
      </c>
      <c r="N11" s="21">
        <v>3349481</v>
      </c>
      <c r="O11" s="21">
        <v>3005045</v>
      </c>
      <c r="P11" s="21">
        <v>5271163</v>
      </c>
    </row>
    <row r="12" spans="1:16" x14ac:dyDescent="0.2">
      <c r="A12" s="12" t="s">
        <v>16</v>
      </c>
      <c r="B12" s="14">
        <v>50079</v>
      </c>
      <c r="C12" s="14">
        <v>89697</v>
      </c>
      <c r="D12" s="14">
        <v>98943</v>
      </c>
      <c r="E12" s="15">
        <v>115132</v>
      </c>
      <c r="F12" s="15">
        <v>225836</v>
      </c>
      <c r="G12" s="15">
        <v>300696</v>
      </c>
      <c r="H12" s="15">
        <v>3620837</v>
      </c>
      <c r="I12" s="15">
        <v>5076409</v>
      </c>
      <c r="J12" s="15">
        <v>6307954</v>
      </c>
      <c r="K12" s="15">
        <v>1744100</v>
      </c>
      <c r="L12" s="15">
        <v>3326183</v>
      </c>
      <c r="M12" s="21">
        <v>3625085</v>
      </c>
      <c r="N12" s="21">
        <v>2944896</v>
      </c>
      <c r="O12" s="21">
        <v>3230297</v>
      </c>
      <c r="P12" s="21">
        <v>6093625</v>
      </c>
    </row>
    <row r="13" spans="1:16" x14ac:dyDescent="0.2">
      <c r="A13" s="12" t="s">
        <v>17</v>
      </c>
      <c r="B13" s="14">
        <v>48051</v>
      </c>
      <c r="C13" s="21">
        <v>142685</v>
      </c>
      <c r="D13" s="14">
        <v>121693</v>
      </c>
      <c r="E13" s="15">
        <v>160476</v>
      </c>
      <c r="F13" s="15">
        <v>249603</v>
      </c>
      <c r="G13" s="15">
        <v>372564</v>
      </c>
      <c r="H13" s="15">
        <v>1097188</v>
      </c>
      <c r="I13" s="15">
        <v>2855531</v>
      </c>
      <c r="J13" s="15">
        <v>6908402</v>
      </c>
      <c r="K13" s="15">
        <v>2457684</v>
      </c>
      <c r="L13" s="15">
        <v>3042429</v>
      </c>
      <c r="M13" s="21">
        <v>4038798</v>
      </c>
      <c r="N13" s="21">
        <v>3567370</v>
      </c>
      <c r="O13" s="21">
        <v>3359091</v>
      </c>
      <c r="P13" s="21">
        <v>3544895</v>
      </c>
    </row>
    <row r="14" spans="1:16" x14ac:dyDescent="0.2">
      <c r="A14" s="12" t="s">
        <v>18</v>
      </c>
      <c r="B14" s="14">
        <v>84590</v>
      </c>
      <c r="C14" s="14">
        <v>147662</v>
      </c>
      <c r="D14" s="14">
        <v>171654</v>
      </c>
      <c r="E14" s="15">
        <v>147114</v>
      </c>
      <c r="F14" s="15">
        <v>271706</v>
      </c>
      <c r="G14" s="15">
        <v>449296</v>
      </c>
      <c r="H14" s="15">
        <v>2026436</v>
      </c>
      <c r="I14" s="13">
        <v>2460023</v>
      </c>
      <c r="J14" s="15">
        <v>5916824</v>
      </c>
      <c r="K14" s="15">
        <v>3348373</v>
      </c>
      <c r="L14" s="15">
        <v>4861870</v>
      </c>
      <c r="M14" s="21">
        <v>4062057</v>
      </c>
      <c r="N14" s="21">
        <v>3715979</v>
      </c>
      <c r="O14" s="21">
        <v>3613523</v>
      </c>
      <c r="P14" s="21">
        <v>4111638</v>
      </c>
    </row>
    <row r="15" spans="1:16" x14ac:dyDescent="0.2">
      <c r="A15" s="12" t="s">
        <v>19</v>
      </c>
      <c r="B15" s="14">
        <v>71452</v>
      </c>
      <c r="C15" s="14">
        <v>101252</v>
      </c>
      <c r="D15" s="15">
        <v>104113</v>
      </c>
      <c r="E15" s="15">
        <v>163407</v>
      </c>
      <c r="F15" s="15">
        <v>128587</v>
      </c>
      <c r="G15" s="15">
        <v>370293</v>
      </c>
      <c r="H15" s="15">
        <v>1292253</v>
      </c>
      <c r="I15" s="15">
        <v>1945943</v>
      </c>
      <c r="J15" s="15">
        <v>2763034</v>
      </c>
      <c r="K15" s="13">
        <v>2567744</v>
      </c>
      <c r="L15" s="15">
        <v>4290553</v>
      </c>
      <c r="M15" s="21">
        <v>3762782</v>
      </c>
      <c r="N15" s="21">
        <v>5032263</v>
      </c>
      <c r="O15" s="21">
        <v>2918323</v>
      </c>
      <c r="P15" s="21"/>
    </row>
    <row r="16" spans="1:16" s="19" customFormat="1" ht="15.75" x14ac:dyDescent="0.25">
      <c r="A16" s="17" t="s">
        <v>5</v>
      </c>
      <c r="B16" s="18">
        <f t="shared" ref="B16:N16" si="0">SUM(B4:B15)</f>
        <v>641369</v>
      </c>
      <c r="C16" s="18">
        <f t="shared" si="0"/>
        <v>1152408</v>
      </c>
      <c r="D16" s="18">
        <f t="shared" si="0"/>
        <v>1395849</v>
      </c>
      <c r="E16" s="18">
        <f t="shared" si="0"/>
        <v>1577462</v>
      </c>
      <c r="F16" s="18">
        <f t="shared" si="0"/>
        <v>2497148</v>
      </c>
      <c r="G16" s="18">
        <f t="shared" si="0"/>
        <v>3972654</v>
      </c>
      <c r="H16" s="18">
        <f t="shared" si="0"/>
        <v>16350228</v>
      </c>
      <c r="I16" s="18">
        <f t="shared" si="0"/>
        <v>40552637</v>
      </c>
      <c r="J16" s="18">
        <f t="shared" si="0"/>
        <v>48187471</v>
      </c>
      <c r="K16" s="18">
        <f t="shared" si="0"/>
        <v>36328721</v>
      </c>
      <c r="L16" s="18">
        <f t="shared" si="0"/>
        <v>36411565</v>
      </c>
      <c r="M16" s="18">
        <f t="shared" si="0"/>
        <v>50355702</v>
      </c>
      <c r="N16" s="18">
        <f t="shared" si="0"/>
        <v>46013676</v>
      </c>
      <c r="O16" s="18">
        <f t="shared" ref="O16" si="1">SUM(O4:O15)</f>
        <v>51828132</v>
      </c>
      <c r="P16" s="18">
        <f t="shared" ref="P16" si="2">SUM(P4:P15)</f>
        <v>44571637</v>
      </c>
    </row>
    <row r="17" ht="24" customHeight="1" x14ac:dyDescent="0.2"/>
    <row r="41" spans="1:3" hidden="1" x14ac:dyDescent="0.2"/>
    <row r="42" spans="1:3" hidden="1" x14ac:dyDescent="0.2"/>
    <row r="47" spans="1:3" x14ac:dyDescent="0.2">
      <c r="A47" s="49" t="s">
        <v>45</v>
      </c>
      <c r="B47" s="49"/>
      <c r="C47" s="49"/>
    </row>
  </sheetData>
  <mergeCells count="2">
    <mergeCell ref="A1:L1"/>
    <mergeCell ref="A47:C47"/>
  </mergeCells>
  <printOptions horizontalCentered="1" verticalCentered="1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activeCell="O22" sqref="O22"/>
    </sheetView>
  </sheetViews>
  <sheetFormatPr baseColWidth="10" defaultColWidth="9.140625" defaultRowHeight="12.75" x14ac:dyDescent="0.2"/>
  <cols>
    <col min="1" max="1" width="10.7109375" customWidth="1"/>
    <col min="2" max="16" width="11.7109375" customWidth="1"/>
    <col min="17" max="1026" width="10.7109375" customWidth="1"/>
  </cols>
  <sheetData>
    <row r="1" spans="1:16" ht="20.25" customHeight="1" x14ac:dyDescent="0.2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6" ht="12.75" customHeight="1" x14ac:dyDescent="0.2">
      <c r="B2" s="8"/>
      <c r="C2" s="8"/>
      <c r="D2" s="8"/>
      <c r="E2" s="8"/>
      <c r="F2" s="8"/>
      <c r="G2" s="8"/>
    </row>
    <row r="3" spans="1:16" s="11" customFormat="1" x14ac:dyDescent="0.2">
      <c r="A3" s="9"/>
      <c r="B3" s="10">
        <v>2005</v>
      </c>
      <c r="C3" s="10">
        <v>2006</v>
      </c>
      <c r="D3" s="10">
        <v>2007</v>
      </c>
      <c r="E3" s="10">
        <v>2008</v>
      </c>
      <c r="F3" s="10">
        <v>2009</v>
      </c>
      <c r="G3" s="10">
        <v>2010</v>
      </c>
      <c r="H3" s="10">
        <v>2011</v>
      </c>
      <c r="I3" s="10">
        <v>2012</v>
      </c>
      <c r="J3" s="10">
        <v>2013</v>
      </c>
      <c r="K3" s="10">
        <v>2014</v>
      </c>
      <c r="L3" s="10">
        <v>2015</v>
      </c>
      <c r="M3" s="10">
        <v>2016</v>
      </c>
      <c r="N3" s="10">
        <v>2017</v>
      </c>
      <c r="O3" s="10">
        <v>2018</v>
      </c>
      <c r="P3" s="10">
        <v>2019</v>
      </c>
    </row>
    <row r="4" spans="1:16" x14ac:dyDescent="0.2">
      <c r="A4" s="12" t="s">
        <v>8</v>
      </c>
      <c r="B4" s="14"/>
      <c r="C4" s="14">
        <v>6401.26</v>
      </c>
      <c r="D4" s="14">
        <v>7178.65</v>
      </c>
      <c r="E4" s="15">
        <v>16221</v>
      </c>
      <c r="F4" s="15">
        <v>25481.96</v>
      </c>
      <c r="G4" s="15">
        <v>49075.06</v>
      </c>
      <c r="H4" s="15">
        <v>55677.26</v>
      </c>
      <c r="I4" s="15">
        <v>57763.93</v>
      </c>
      <c r="J4" s="15">
        <v>408173.19</v>
      </c>
      <c r="K4" s="20">
        <v>369028.94</v>
      </c>
      <c r="L4" s="20">
        <v>408695.03</v>
      </c>
      <c r="M4" s="20">
        <v>463651.94</v>
      </c>
      <c r="N4" s="21">
        <v>881070.06</v>
      </c>
      <c r="O4" s="21">
        <v>992801.88</v>
      </c>
      <c r="P4" s="21">
        <v>1091951</v>
      </c>
    </row>
    <row r="5" spans="1:16" x14ac:dyDescent="0.2">
      <c r="A5" s="12" t="s">
        <v>9</v>
      </c>
      <c r="B5" s="14"/>
      <c r="C5" s="14">
        <v>6725.98</v>
      </c>
      <c r="D5" s="14">
        <v>7273.05</v>
      </c>
      <c r="E5" s="15">
        <v>15513.73</v>
      </c>
      <c r="F5" s="15">
        <v>23485.77</v>
      </c>
      <c r="G5" s="15">
        <v>68925.45</v>
      </c>
      <c r="H5" s="15">
        <v>57389.5</v>
      </c>
      <c r="I5" s="13">
        <v>88964.91</v>
      </c>
      <c r="J5" s="15">
        <v>302226.94</v>
      </c>
      <c r="K5" s="20">
        <v>318533.21999999997</v>
      </c>
      <c r="L5" s="20">
        <v>382394.28</v>
      </c>
      <c r="M5" s="20">
        <v>554138</v>
      </c>
      <c r="N5" s="21">
        <v>763480.38</v>
      </c>
      <c r="O5" s="21">
        <v>1037929</v>
      </c>
      <c r="P5" s="21">
        <v>1216315</v>
      </c>
    </row>
    <row r="6" spans="1:16" x14ac:dyDescent="0.2">
      <c r="A6" s="12" t="s">
        <v>10</v>
      </c>
      <c r="B6" s="14">
        <v>3922.49</v>
      </c>
      <c r="C6" s="14">
        <v>9100.65</v>
      </c>
      <c r="D6" s="14">
        <v>10599.9</v>
      </c>
      <c r="E6" s="15">
        <v>15643.75</v>
      </c>
      <c r="F6" s="15">
        <v>31920.75</v>
      </c>
      <c r="G6" s="15">
        <v>43269.59</v>
      </c>
      <c r="H6" s="15">
        <v>53290.5</v>
      </c>
      <c r="I6" s="13">
        <v>97295.45</v>
      </c>
      <c r="J6" s="15">
        <v>234825.59</v>
      </c>
      <c r="K6" s="15">
        <v>295948.53000000003</v>
      </c>
      <c r="L6" s="15">
        <v>663948.06000000006</v>
      </c>
      <c r="M6" s="15">
        <v>588451.81000000006</v>
      </c>
      <c r="N6" s="21">
        <v>790426.25</v>
      </c>
      <c r="O6" s="21">
        <v>1228161</v>
      </c>
      <c r="P6" s="21">
        <v>1486758</v>
      </c>
    </row>
    <row r="7" spans="1:16" x14ac:dyDescent="0.2">
      <c r="A7" s="12" t="s">
        <v>11</v>
      </c>
      <c r="B7" s="14">
        <v>1451.31</v>
      </c>
      <c r="C7" s="14">
        <v>6782.15</v>
      </c>
      <c r="D7" s="14">
        <v>8239.69</v>
      </c>
      <c r="E7" s="15">
        <v>19679.66</v>
      </c>
      <c r="F7" s="15">
        <v>31039.65</v>
      </c>
      <c r="G7" s="15">
        <v>50057.45</v>
      </c>
      <c r="H7" s="15">
        <v>31299.13</v>
      </c>
      <c r="I7" s="15">
        <v>72778.8</v>
      </c>
      <c r="J7" s="15">
        <v>211249.84</v>
      </c>
      <c r="K7" s="15">
        <v>266674.96999999997</v>
      </c>
      <c r="L7" s="15">
        <v>518374.41</v>
      </c>
      <c r="M7" s="20">
        <v>667690.88</v>
      </c>
      <c r="N7" s="21">
        <v>800578.19</v>
      </c>
      <c r="O7" s="21">
        <v>1237683</v>
      </c>
      <c r="P7" s="21">
        <v>1458772</v>
      </c>
    </row>
    <row r="8" spans="1:16" x14ac:dyDescent="0.2">
      <c r="A8" s="12" t="s">
        <v>12</v>
      </c>
      <c r="B8" s="14">
        <v>1204.69</v>
      </c>
      <c r="C8" s="14">
        <v>10239.51</v>
      </c>
      <c r="D8" s="14">
        <v>9563.23</v>
      </c>
      <c r="E8" s="15">
        <v>19786.36</v>
      </c>
      <c r="F8" s="15">
        <v>35905.629999999997</v>
      </c>
      <c r="G8" s="15">
        <v>54962.93</v>
      </c>
      <c r="H8" s="15">
        <v>35453.54</v>
      </c>
      <c r="I8" s="15">
        <v>183207.8</v>
      </c>
      <c r="J8" s="15">
        <v>230424.34</v>
      </c>
      <c r="K8" s="15">
        <v>347641.53</v>
      </c>
      <c r="L8" s="15">
        <v>524552</v>
      </c>
      <c r="M8" s="15">
        <v>809421.56</v>
      </c>
      <c r="N8" s="21">
        <v>763148.56</v>
      </c>
      <c r="O8" s="21">
        <v>1144770</v>
      </c>
      <c r="P8" s="21">
        <v>1429647</v>
      </c>
    </row>
    <row r="9" spans="1:16" x14ac:dyDescent="0.2">
      <c r="A9" s="12" t="s">
        <v>13</v>
      </c>
      <c r="B9" s="14">
        <v>1778.33</v>
      </c>
      <c r="C9" s="14">
        <v>11944.93</v>
      </c>
      <c r="D9" s="14">
        <v>8668.66</v>
      </c>
      <c r="E9" s="15">
        <v>16098.5</v>
      </c>
      <c r="F9" s="15">
        <v>32146.63</v>
      </c>
      <c r="G9" s="15">
        <v>41153.410000000003</v>
      </c>
      <c r="H9" s="20">
        <v>42658.6</v>
      </c>
      <c r="I9" s="15">
        <v>261792.55</v>
      </c>
      <c r="J9" s="15">
        <v>209626.47</v>
      </c>
      <c r="K9" s="15">
        <v>230969.97</v>
      </c>
      <c r="L9" s="15">
        <v>360903.81</v>
      </c>
      <c r="M9" s="20">
        <v>792087.44</v>
      </c>
      <c r="N9" s="21">
        <v>787238.19</v>
      </c>
      <c r="O9" s="21">
        <v>930154.88</v>
      </c>
      <c r="P9" s="21">
        <v>1232935</v>
      </c>
    </row>
    <row r="10" spans="1:16" x14ac:dyDescent="0.2">
      <c r="A10" s="12" t="s">
        <v>14</v>
      </c>
      <c r="B10" s="14">
        <v>802.7</v>
      </c>
      <c r="C10" s="14">
        <v>10019.459999999999</v>
      </c>
      <c r="D10" s="13">
        <v>8527.2099999999991</v>
      </c>
      <c r="E10" s="15">
        <v>12925.68</v>
      </c>
      <c r="F10" s="15">
        <v>35170.5</v>
      </c>
      <c r="G10" s="15">
        <v>10149.89</v>
      </c>
      <c r="H10" s="15">
        <v>36573.82</v>
      </c>
      <c r="I10" s="15">
        <v>289083.19</v>
      </c>
      <c r="J10" s="15">
        <v>163224.78</v>
      </c>
      <c r="K10" s="15">
        <v>215422.05</v>
      </c>
      <c r="L10" s="15">
        <v>345428.91</v>
      </c>
      <c r="M10" s="20">
        <v>1337018</v>
      </c>
      <c r="N10" s="21">
        <v>652918.56000000006</v>
      </c>
      <c r="O10" s="21">
        <v>961613.25</v>
      </c>
      <c r="P10" s="21">
        <v>1259008</v>
      </c>
    </row>
    <row r="11" spans="1:16" x14ac:dyDescent="0.2">
      <c r="A11" s="12" t="s">
        <v>15</v>
      </c>
      <c r="B11" s="14">
        <v>1064.76</v>
      </c>
      <c r="C11" s="14">
        <v>10339.41</v>
      </c>
      <c r="D11" s="14">
        <v>8642.61</v>
      </c>
      <c r="E11" s="15">
        <v>13148.12</v>
      </c>
      <c r="F11" s="15">
        <v>31404.46</v>
      </c>
      <c r="G11" s="15">
        <v>13801.27</v>
      </c>
      <c r="H11" s="15">
        <v>49999.89</v>
      </c>
      <c r="I11" s="15">
        <v>158371.64000000001</v>
      </c>
      <c r="J11" s="15">
        <v>368215.44</v>
      </c>
      <c r="K11" s="15">
        <v>193086.77</v>
      </c>
      <c r="L11" s="15">
        <v>368128.59</v>
      </c>
      <c r="M11" s="20">
        <v>921666.13</v>
      </c>
      <c r="N11" s="21">
        <v>836992.5</v>
      </c>
      <c r="O11" s="21">
        <v>989120.5</v>
      </c>
      <c r="P11" s="21">
        <v>1294474</v>
      </c>
    </row>
    <row r="12" spans="1:16" x14ac:dyDescent="0.2">
      <c r="A12" s="12" t="s">
        <v>16</v>
      </c>
      <c r="B12" s="14">
        <v>1345.9</v>
      </c>
      <c r="C12" s="14">
        <v>7345.9</v>
      </c>
      <c r="D12" s="14">
        <v>10397.450000000001</v>
      </c>
      <c r="E12" s="15">
        <v>14670.38</v>
      </c>
      <c r="F12" s="15">
        <v>40237.760000000002</v>
      </c>
      <c r="G12" s="15">
        <v>25987.919999999998</v>
      </c>
      <c r="H12" s="15">
        <v>64364.07</v>
      </c>
      <c r="I12" s="15">
        <v>216846.55</v>
      </c>
      <c r="J12" s="15">
        <v>404525.13</v>
      </c>
      <c r="K12" s="15">
        <v>237301.98</v>
      </c>
      <c r="L12" s="15">
        <v>420333.94</v>
      </c>
      <c r="M12" s="15">
        <v>797544.63</v>
      </c>
      <c r="N12" s="21">
        <v>897404.81</v>
      </c>
      <c r="O12" s="21">
        <v>1075979</v>
      </c>
      <c r="P12" s="21">
        <v>1619898</v>
      </c>
    </row>
    <row r="13" spans="1:16" x14ac:dyDescent="0.2">
      <c r="A13" s="12" t="s">
        <v>17</v>
      </c>
      <c r="B13" s="14">
        <v>1275.05</v>
      </c>
      <c r="C13" s="21">
        <v>10905.46</v>
      </c>
      <c r="D13" s="14">
        <v>14831.28</v>
      </c>
      <c r="E13" s="15">
        <v>23996.43</v>
      </c>
      <c r="F13" s="15">
        <v>32924.03</v>
      </c>
      <c r="G13" s="15">
        <v>37328.26</v>
      </c>
      <c r="H13" s="15">
        <v>60654.87</v>
      </c>
      <c r="I13" s="15">
        <v>219016.28</v>
      </c>
      <c r="J13" s="15">
        <v>396469.47</v>
      </c>
      <c r="K13" s="15">
        <v>345833.19</v>
      </c>
      <c r="L13" s="15">
        <v>593719.56000000006</v>
      </c>
      <c r="M13" s="21">
        <v>805019.63</v>
      </c>
      <c r="N13" s="21">
        <v>963284.19</v>
      </c>
      <c r="O13" s="21">
        <v>1174399</v>
      </c>
      <c r="P13" s="22">
        <v>1716101</v>
      </c>
    </row>
    <row r="14" spans="1:16" x14ac:dyDescent="0.2">
      <c r="A14" s="12" t="s">
        <v>18</v>
      </c>
      <c r="B14" s="14">
        <v>3881.54</v>
      </c>
      <c r="C14" s="14">
        <v>9161.1200000000008</v>
      </c>
      <c r="D14" s="14">
        <v>14568.66</v>
      </c>
      <c r="E14" s="15">
        <v>22373.09</v>
      </c>
      <c r="F14" s="15">
        <v>49402.27</v>
      </c>
      <c r="G14" s="15">
        <v>54233.3</v>
      </c>
      <c r="H14" s="15">
        <v>62373.07</v>
      </c>
      <c r="I14" s="13">
        <v>186232.67</v>
      </c>
      <c r="J14" s="15">
        <v>335209.5</v>
      </c>
      <c r="K14" s="15">
        <v>591287.88</v>
      </c>
      <c r="L14" s="15">
        <v>616466.81000000006</v>
      </c>
      <c r="M14" s="21">
        <v>800879.13</v>
      </c>
      <c r="N14" s="21">
        <v>995578.88</v>
      </c>
      <c r="O14" s="21">
        <v>1074348</v>
      </c>
      <c r="P14" s="21">
        <v>1571972</v>
      </c>
    </row>
    <row r="15" spans="1:16" x14ac:dyDescent="0.2">
      <c r="A15" s="12" t="s">
        <v>19</v>
      </c>
      <c r="B15" s="14">
        <v>8441.61</v>
      </c>
      <c r="C15" s="14">
        <v>7143.12</v>
      </c>
      <c r="D15" s="15">
        <v>13370.38</v>
      </c>
      <c r="E15" s="15">
        <v>21565.88</v>
      </c>
      <c r="F15" s="15">
        <v>49797</v>
      </c>
      <c r="G15" s="15">
        <v>39321.300000000003</v>
      </c>
      <c r="H15" s="15">
        <v>41343.050000000003</v>
      </c>
      <c r="I15" s="15">
        <v>184247.48</v>
      </c>
      <c r="J15" s="15">
        <v>210687.42</v>
      </c>
      <c r="K15" s="13">
        <v>399510.41</v>
      </c>
      <c r="L15" s="15">
        <v>484740.72</v>
      </c>
      <c r="M15" s="21">
        <v>734063.19</v>
      </c>
      <c r="N15" s="21">
        <v>931458.19</v>
      </c>
      <c r="O15" s="21">
        <v>973459</v>
      </c>
      <c r="P15" s="21"/>
    </row>
    <row r="16" spans="1:16" s="19" customFormat="1" ht="15.75" x14ac:dyDescent="0.25">
      <c r="A16" s="17" t="s">
        <v>5</v>
      </c>
      <c r="B16" s="18">
        <f t="shared" ref="B16:N16" si="0">SUM(B4:B15)</f>
        <v>25168.38</v>
      </c>
      <c r="C16" s="18">
        <f t="shared" si="0"/>
        <v>106108.94999999998</v>
      </c>
      <c r="D16" s="18">
        <f t="shared" si="0"/>
        <v>121860.77</v>
      </c>
      <c r="E16" s="18">
        <f t="shared" si="0"/>
        <v>211622.58</v>
      </c>
      <c r="F16" s="18">
        <f t="shared" si="0"/>
        <v>418916.41000000003</v>
      </c>
      <c r="G16" s="18">
        <f t="shared" si="0"/>
        <v>488265.83</v>
      </c>
      <c r="H16" s="18">
        <f t="shared" si="0"/>
        <v>591077.30000000005</v>
      </c>
      <c r="I16" s="18">
        <f t="shared" si="0"/>
        <v>2015601.25</v>
      </c>
      <c r="J16" s="18">
        <f t="shared" si="0"/>
        <v>3474858.1100000003</v>
      </c>
      <c r="K16" s="18">
        <f t="shared" si="0"/>
        <v>3811239.44</v>
      </c>
      <c r="L16" s="18">
        <f t="shared" si="0"/>
        <v>5687686.1200000001</v>
      </c>
      <c r="M16" s="18">
        <f t="shared" si="0"/>
        <v>9271632.3399999999</v>
      </c>
      <c r="N16" s="18">
        <f t="shared" si="0"/>
        <v>10063578.76</v>
      </c>
      <c r="O16" s="18">
        <f t="shared" ref="O16" si="1">SUM(O4:O15)</f>
        <v>12820418.51</v>
      </c>
      <c r="P16" s="18">
        <f t="shared" ref="P16" si="2">SUM(P4:P15)</f>
        <v>15377831</v>
      </c>
    </row>
    <row r="17" ht="24" customHeight="1" x14ac:dyDescent="0.2"/>
    <row r="41" spans="1:3" hidden="1" x14ac:dyDescent="0.2"/>
    <row r="42" spans="1:3" hidden="1" x14ac:dyDescent="0.2"/>
    <row r="47" spans="1:3" x14ac:dyDescent="0.2">
      <c r="A47" s="49" t="s">
        <v>45</v>
      </c>
      <c r="B47" s="49"/>
      <c r="C47" s="49"/>
    </row>
  </sheetData>
  <mergeCells count="2">
    <mergeCell ref="A1:L1"/>
    <mergeCell ref="A47:C47"/>
  </mergeCells>
  <printOptions horizontalCentered="1" verticalCentered="1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zoomScaleNormal="100" workbookViewId="0">
      <selection activeCell="I31" sqref="I31"/>
    </sheetView>
  </sheetViews>
  <sheetFormatPr baseColWidth="10" defaultColWidth="9.140625" defaultRowHeight="12.75" x14ac:dyDescent="0.2"/>
  <cols>
    <col min="1" max="1" width="17.5703125" bestFit="1" customWidth="1"/>
    <col min="2" max="2" width="14.5703125" customWidth="1"/>
    <col min="3" max="3" width="14" customWidth="1"/>
    <col min="4" max="4" width="15.140625" customWidth="1"/>
    <col min="5" max="1025" width="10.7109375" customWidth="1"/>
  </cols>
  <sheetData>
    <row r="2" spans="1:4" x14ac:dyDescent="0.2">
      <c r="A2" s="23" t="s">
        <v>23</v>
      </c>
      <c r="B2" t="s">
        <v>24</v>
      </c>
      <c r="C2" t="s">
        <v>4</v>
      </c>
      <c r="D2" t="s">
        <v>5</v>
      </c>
    </row>
    <row r="3" spans="1:4" x14ac:dyDescent="0.2">
      <c r="A3" s="23">
        <v>2001</v>
      </c>
      <c r="B3" s="20">
        <v>5208101</v>
      </c>
      <c r="C3" s="20"/>
      <c r="D3" s="20">
        <f>SUM(B3:C3)</f>
        <v>5208101</v>
      </c>
    </row>
    <row r="4" spans="1:4" x14ac:dyDescent="0.2">
      <c r="A4" s="23">
        <v>2002</v>
      </c>
      <c r="B4" s="20">
        <v>7169240</v>
      </c>
      <c r="C4" s="20"/>
      <c r="D4" s="20">
        <f t="shared" ref="D4:D20" si="0">SUM(B4:C4)</f>
        <v>7169240</v>
      </c>
    </row>
    <row r="5" spans="1:4" x14ac:dyDescent="0.2">
      <c r="A5" s="23">
        <v>2003</v>
      </c>
      <c r="B5" s="20">
        <v>11087279</v>
      </c>
      <c r="C5" s="20"/>
      <c r="D5" s="20">
        <f t="shared" si="0"/>
        <v>11087279</v>
      </c>
    </row>
    <row r="6" spans="1:4" x14ac:dyDescent="0.2">
      <c r="A6" s="23">
        <v>2004</v>
      </c>
      <c r="B6" s="20">
        <v>13817174</v>
      </c>
      <c r="C6" s="20"/>
      <c r="D6" s="20">
        <f t="shared" si="0"/>
        <v>13817174</v>
      </c>
    </row>
    <row r="7" spans="1:4" x14ac:dyDescent="0.2">
      <c r="A7" s="23">
        <v>2005</v>
      </c>
      <c r="B7" s="20">
        <v>17676861</v>
      </c>
      <c r="C7" s="20">
        <v>641369</v>
      </c>
      <c r="D7" s="20">
        <f t="shared" si="0"/>
        <v>18318230</v>
      </c>
    </row>
    <row r="8" spans="1:4" x14ac:dyDescent="0.2">
      <c r="A8" s="23">
        <v>2006</v>
      </c>
      <c r="B8" s="20">
        <v>20988148</v>
      </c>
      <c r="C8" s="20">
        <v>1152408</v>
      </c>
      <c r="D8" s="20">
        <f t="shared" si="0"/>
        <v>22140556</v>
      </c>
    </row>
    <row r="9" spans="1:4" x14ac:dyDescent="0.2">
      <c r="A9" s="23">
        <v>2007</v>
      </c>
      <c r="B9" s="20">
        <v>20152057</v>
      </c>
      <c r="C9" s="20">
        <v>1395849</v>
      </c>
      <c r="D9" s="20">
        <f t="shared" si="0"/>
        <v>21547906</v>
      </c>
    </row>
    <row r="10" spans="1:4" x14ac:dyDescent="0.2">
      <c r="A10" s="23">
        <v>2008</v>
      </c>
      <c r="B10" s="20">
        <v>21359967</v>
      </c>
      <c r="C10" s="20">
        <v>1577462</v>
      </c>
      <c r="D10" s="20">
        <f t="shared" si="0"/>
        <v>22937429</v>
      </c>
    </row>
    <row r="11" spans="1:4" x14ac:dyDescent="0.2">
      <c r="A11" s="23">
        <v>2009</v>
      </c>
      <c r="B11" s="20">
        <v>30789576</v>
      </c>
      <c r="C11" s="20">
        <v>2497148</v>
      </c>
      <c r="D11" s="20">
        <f t="shared" si="0"/>
        <v>33286724</v>
      </c>
    </row>
    <row r="12" spans="1:4" x14ac:dyDescent="0.2">
      <c r="A12" s="23">
        <v>2010</v>
      </c>
      <c r="B12" s="20">
        <v>29927528</v>
      </c>
      <c r="C12" s="20">
        <v>3972654</v>
      </c>
      <c r="D12" s="20">
        <f t="shared" si="0"/>
        <v>33900182</v>
      </c>
    </row>
    <row r="13" spans="1:4" x14ac:dyDescent="0.2">
      <c r="A13" s="23">
        <v>2011</v>
      </c>
      <c r="B13" s="20">
        <v>33026670</v>
      </c>
      <c r="C13" s="20">
        <v>16350228</v>
      </c>
      <c r="D13" s="20">
        <f t="shared" si="0"/>
        <v>49376898</v>
      </c>
    </row>
    <row r="14" spans="1:4" x14ac:dyDescent="0.2">
      <c r="A14" s="23">
        <v>2012</v>
      </c>
      <c r="B14" s="20">
        <v>31149652</v>
      </c>
      <c r="C14" s="20">
        <v>40552637</v>
      </c>
      <c r="D14" s="20">
        <f t="shared" si="0"/>
        <v>71702289</v>
      </c>
    </row>
    <row r="15" spans="1:4" x14ac:dyDescent="0.2">
      <c r="A15" s="23">
        <v>2013</v>
      </c>
      <c r="B15" s="20">
        <f>Peticiones_WEB_SITNA!N16</f>
        <v>30805482</v>
      </c>
      <c r="C15" s="20">
        <f>Peticiones_IDENA!J16</f>
        <v>48187471</v>
      </c>
      <c r="D15" s="20">
        <f t="shared" si="0"/>
        <v>78992953</v>
      </c>
    </row>
    <row r="16" spans="1:4" x14ac:dyDescent="0.2">
      <c r="A16" s="23">
        <v>2014</v>
      </c>
      <c r="B16" s="20">
        <f>Peticiones_WEB_SITNA!O16</f>
        <v>29355095</v>
      </c>
      <c r="C16" s="20">
        <f>Peticiones_IDENA!K16</f>
        <v>36328721</v>
      </c>
      <c r="D16" s="20">
        <f t="shared" si="0"/>
        <v>65683816</v>
      </c>
    </row>
    <row r="17" spans="1:4" x14ac:dyDescent="0.2">
      <c r="A17" s="23">
        <v>2015</v>
      </c>
      <c r="B17" s="20">
        <f>Peticiones_WEB_SITNA!P16</f>
        <v>25171407</v>
      </c>
      <c r="C17" s="20">
        <f>Peticiones_IDENA!L16</f>
        <v>36411565</v>
      </c>
      <c r="D17" s="20">
        <f t="shared" si="0"/>
        <v>61582972</v>
      </c>
    </row>
    <row r="18" spans="1:4" x14ac:dyDescent="0.2">
      <c r="A18" s="23">
        <v>2016</v>
      </c>
      <c r="B18" s="20">
        <f>Peticiones_WEB_SITNA!$Q$16</f>
        <v>24659206</v>
      </c>
      <c r="C18" s="20">
        <f>Peticiones_IDENA!M16</f>
        <v>50355702</v>
      </c>
      <c r="D18" s="20">
        <f t="shared" si="0"/>
        <v>75014908</v>
      </c>
    </row>
    <row r="19" spans="1:4" x14ac:dyDescent="0.2">
      <c r="A19" s="23">
        <v>2017</v>
      </c>
      <c r="B19" s="20">
        <f>Peticiones_WEB_SITNA!$R$16</f>
        <v>28379134</v>
      </c>
      <c r="C19" s="20">
        <f>Peticiones_IDENA!N16</f>
        <v>46013676</v>
      </c>
      <c r="D19" s="20">
        <f t="shared" si="0"/>
        <v>74392810</v>
      </c>
    </row>
    <row r="20" spans="1:4" x14ac:dyDescent="0.2">
      <c r="A20" s="23">
        <v>2018</v>
      </c>
      <c r="B20" s="20">
        <f>Peticiones_WEB_SITNA!S16</f>
        <v>33308102</v>
      </c>
      <c r="C20" s="20">
        <f>Peticiones_IDENA!O16</f>
        <v>51828132</v>
      </c>
      <c r="D20" s="20">
        <f t="shared" si="0"/>
        <v>85136234</v>
      </c>
    </row>
    <row r="21" spans="1:4" x14ac:dyDescent="0.2">
      <c r="A21" s="23" t="s">
        <v>46</v>
      </c>
      <c r="B21" s="20">
        <f>Peticiones_WEB_SITNA!T16</f>
        <v>30239316</v>
      </c>
      <c r="C21" s="20">
        <f>Peticiones_IDENA!P16</f>
        <v>44571637</v>
      </c>
      <c r="D21" s="20">
        <f t="shared" ref="D21" si="1">SUM(B21:C21)</f>
        <v>74810953</v>
      </c>
    </row>
  </sheetData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A22" sqref="A22"/>
    </sheetView>
  </sheetViews>
  <sheetFormatPr baseColWidth="10" defaultColWidth="9.140625" defaultRowHeight="12.75" x14ac:dyDescent="0.2"/>
  <cols>
    <col min="1" max="1" width="17.5703125" bestFit="1" customWidth="1"/>
    <col min="2" max="2" width="14.5703125" customWidth="1"/>
    <col min="3" max="3" width="14" customWidth="1"/>
    <col min="4" max="4" width="16.85546875" customWidth="1"/>
    <col min="5" max="5" width="10.7109375" customWidth="1"/>
    <col min="6" max="6" width="16.140625" customWidth="1"/>
    <col min="7" max="1025" width="10.7109375" customWidth="1"/>
  </cols>
  <sheetData>
    <row r="1" spans="1:6" x14ac:dyDescent="0.2">
      <c r="B1" s="51" t="s">
        <v>25</v>
      </c>
      <c r="C1" s="51"/>
      <c r="D1" s="51" t="s">
        <v>26</v>
      </c>
      <c r="E1" s="51"/>
      <c r="F1" s="51"/>
    </row>
    <row r="2" spans="1:6" x14ac:dyDescent="0.2">
      <c r="A2" s="23" t="s">
        <v>23</v>
      </c>
      <c r="B2" s="43" t="s">
        <v>24</v>
      </c>
      <c r="C2" s="43" t="s">
        <v>4</v>
      </c>
      <c r="D2" s="43" t="s">
        <v>24</v>
      </c>
      <c r="E2" s="43" t="s">
        <v>4</v>
      </c>
      <c r="F2" s="43" t="s">
        <v>5</v>
      </c>
    </row>
    <row r="3" spans="1:6" x14ac:dyDescent="0.2">
      <c r="A3" s="23">
        <v>2001</v>
      </c>
      <c r="B3" s="20">
        <f>Transferencias_WEB_SITNA!B16</f>
        <v>132825.79</v>
      </c>
      <c r="C3" s="20"/>
      <c r="D3" s="20">
        <f t="shared" ref="D3:D19" si="0">B3/1024</f>
        <v>129.71268554687501</v>
      </c>
      <c r="E3" s="20"/>
      <c r="F3" s="20">
        <f>SUM(D3:E3)</f>
        <v>129.71268554687501</v>
      </c>
    </row>
    <row r="4" spans="1:6" x14ac:dyDescent="0.2">
      <c r="A4" s="23">
        <v>2002</v>
      </c>
      <c r="B4" s="20">
        <f>Transferencias_WEB_SITNA!C16</f>
        <v>196857.02999999997</v>
      </c>
      <c r="C4" s="20"/>
      <c r="D4" s="20">
        <f t="shared" si="0"/>
        <v>192.24319335937497</v>
      </c>
      <c r="E4" s="20"/>
      <c r="F4" s="20">
        <f t="shared" ref="F4:F20" si="1">SUM(D4:E4)</f>
        <v>192.24319335937497</v>
      </c>
    </row>
    <row r="5" spans="1:6" x14ac:dyDescent="0.2">
      <c r="A5" s="23">
        <v>2003</v>
      </c>
      <c r="B5" s="20">
        <f>Transferencias_WEB_SITNA!D16</f>
        <v>312317.83</v>
      </c>
      <c r="C5" s="20"/>
      <c r="D5" s="20">
        <f t="shared" si="0"/>
        <v>304.99788085937502</v>
      </c>
      <c r="E5" s="20"/>
      <c r="F5" s="20">
        <f t="shared" si="1"/>
        <v>304.99788085937502</v>
      </c>
    </row>
    <row r="6" spans="1:6" x14ac:dyDescent="0.2">
      <c r="A6" s="23">
        <v>2004</v>
      </c>
      <c r="B6" s="20">
        <f>Transferencias_WEB_SITNA!E16</f>
        <v>383070.22000000003</v>
      </c>
      <c r="C6" s="20"/>
      <c r="D6" s="20">
        <f t="shared" si="0"/>
        <v>374.09201171875003</v>
      </c>
      <c r="E6" s="20"/>
      <c r="F6" s="20">
        <f t="shared" si="1"/>
        <v>374.09201171875003</v>
      </c>
    </row>
    <row r="7" spans="1:6" x14ac:dyDescent="0.2">
      <c r="A7" s="23">
        <v>2005</v>
      </c>
      <c r="B7" s="20">
        <f>Transferencias_WEB_SITNA!F16</f>
        <v>478777.68000000005</v>
      </c>
      <c r="C7" s="20">
        <f>Transferencias_IDENA!B16</f>
        <v>25168.38</v>
      </c>
      <c r="D7" s="20">
        <f t="shared" si="0"/>
        <v>467.55632812500005</v>
      </c>
      <c r="E7" s="20">
        <f t="shared" ref="E7:E19" si="2">C7/1024</f>
        <v>24.578496093750001</v>
      </c>
      <c r="F7" s="20">
        <f t="shared" si="1"/>
        <v>492.13482421875005</v>
      </c>
    </row>
    <row r="8" spans="1:6" x14ac:dyDescent="0.2">
      <c r="A8" s="23">
        <v>2006</v>
      </c>
      <c r="B8" s="20">
        <f>Transferencias_WEB_SITNA!G16</f>
        <v>592809.06999999995</v>
      </c>
      <c r="C8" s="20">
        <f>Transferencias_IDENA!C16</f>
        <v>106108.94999999998</v>
      </c>
      <c r="D8" s="20">
        <f t="shared" si="0"/>
        <v>578.91510742187495</v>
      </c>
      <c r="E8" s="20">
        <f t="shared" si="2"/>
        <v>103.62202148437498</v>
      </c>
      <c r="F8" s="20">
        <f t="shared" si="1"/>
        <v>682.5371289062499</v>
      </c>
    </row>
    <row r="9" spans="1:6" x14ac:dyDescent="0.2">
      <c r="A9" s="23">
        <v>2007</v>
      </c>
      <c r="B9" s="20">
        <f>Transferencias_WEB_SITNA!H16</f>
        <v>681358.37</v>
      </c>
      <c r="C9" s="20">
        <f>Transferencias_IDENA!D16</f>
        <v>121860.77</v>
      </c>
      <c r="D9" s="20">
        <f t="shared" si="0"/>
        <v>665.389033203125</v>
      </c>
      <c r="E9" s="20">
        <f t="shared" si="2"/>
        <v>119.004658203125</v>
      </c>
      <c r="F9" s="20">
        <f t="shared" si="1"/>
        <v>784.39369140625001</v>
      </c>
    </row>
    <row r="10" spans="1:6" x14ac:dyDescent="0.2">
      <c r="A10" s="23">
        <v>2008</v>
      </c>
      <c r="B10" s="20">
        <f>Transferencias_WEB_SITNA!I16</f>
        <v>728854.07000000007</v>
      </c>
      <c r="C10" s="20">
        <f>Transferencias_IDENA!E16</f>
        <v>211622.58</v>
      </c>
      <c r="D10" s="20">
        <f t="shared" si="0"/>
        <v>711.77155273437506</v>
      </c>
      <c r="E10" s="20">
        <f t="shared" si="2"/>
        <v>206.66267578124999</v>
      </c>
      <c r="F10" s="20">
        <f t="shared" si="1"/>
        <v>918.43422851562502</v>
      </c>
    </row>
    <row r="11" spans="1:6" x14ac:dyDescent="0.2">
      <c r="A11" s="23">
        <v>2009</v>
      </c>
      <c r="B11" s="20">
        <f>Transferencias_WEB_SITNA!J16</f>
        <v>1555737.07</v>
      </c>
      <c r="C11" s="20">
        <f>Transferencias_IDENA!F16</f>
        <v>418916.41000000003</v>
      </c>
      <c r="D11" s="20">
        <f t="shared" si="0"/>
        <v>1519.2744824218751</v>
      </c>
      <c r="E11" s="20">
        <f t="shared" si="2"/>
        <v>409.09805664062503</v>
      </c>
      <c r="F11" s="20">
        <f t="shared" si="1"/>
        <v>1928.3725390625</v>
      </c>
    </row>
    <row r="12" spans="1:6" x14ac:dyDescent="0.2">
      <c r="A12" s="23">
        <v>2010</v>
      </c>
      <c r="B12" s="20">
        <f>Transferencias_WEB_SITNA!K16</f>
        <v>1695733.6699999997</v>
      </c>
      <c r="C12" s="20">
        <f>Transferencias_IDENA!G16</f>
        <v>488265.83</v>
      </c>
      <c r="D12" s="20">
        <f t="shared" si="0"/>
        <v>1655.9899121093747</v>
      </c>
      <c r="E12" s="20">
        <f t="shared" si="2"/>
        <v>476.82209960937502</v>
      </c>
      <c r="F12" s="20">
        <f t="shared" si="1"/>
        <v>2132.8120117187495</v>
      </c>
    </row>
    <row r="13" spans="1:6" x14ac:dyDescent="0.2">
      <c r="A13" s="23">
        <v>2011</v>
      </c>
      <c r="B13" s="20">
        <f>Transferencias_WEB_SITNA!L16</f>
        <v>1962296.01</v>
      </c>
      <c r="C13" s="20">
        <f>Transferencias_IDENA!H16</f>
        <v>591077.30000000005</v>
      </c>
      <c r="D13" s="20">
        <f t="shared" si="0"/>
        <v>1916.304697265625</v>
      </c>
      <c r="E13" s="20">
        <f t="shared" si="2"/>
        <v>577.22392578125005</v>
      </c>
      <c r="F13" s="20">
        <f t="shared" si="1"/>
        <v>2493.5286230468751</v>
      </c>
    </row>
    <row r="14" spans="1:6" x14ac:dyDescent="0.2">
      <c r="A14" s="23">
        <v>2012</v>
      </c>
      <c r="B14" s="20">
        <f>Transferencias_WEB_SITNA!M16</f>
        <v>1553523.41</v>
      </c>
      <c r="C14" s="20">
        <f>Transferencias_IDENA!I16</f>
        <v>2015601.25</v>
      </c>
      <c r="D14" s="20">
        <f t="shared" si="0"/>
        <v>1517.1127050781249</v>
      </c>
      <c r="E14" s="20">
        <f t="shared" si="2"/>
        <v>1968.360595703125</v>
      </c>
      <c r="F14" s="20">
        <f t="shared" si="1"/>
        <v>3485.4733007812501</v>
      </c>
    </row>
    <row r="15" spans="1:6" x14ac:dyDescent="0.2">
      <c r="A15" s="23">
        <v>2013</v>
      </c>
      <c r="B15" s="20">
        <f>Transferencias_WEB_SITNA!N16</f>
        <v>1477180.1900000002</v>
      </c>
      <c r="C15" s="20">
        <f>Transferencias_IDENA!J16</f>
        <v>3474858.1100000003</v>
      </c>
      <c r="D15" s="20">
        <f t="shared" si="0"/>
        <v>1442.5587792968752</v>
      </c>
      <c r="E15" s="20">
        <f t="shared" si="2"/>
        <v>3393.4161230468753</v>
      </c>
      <c r="F15" s="20">
        <f t="shared" si="1"/>
        <v>4835.9749023437507</v>
      </c>
    </row>
    <row r="16" spans="1:6" x14ac:dyDescent="0.2">
      <c r="A16" s="23">
        <v>2014</v>
      </c>
      <c r="B16" s="20">
        <f>Transferencias_WEB_SITNA!O16</f>
        <v>1580047.4299999997</v>
      </c>
      <c r="C16" s="20">
        <f>Transferencias_IDENA!K16</f>
        <v>3811239.44</v>
      </c>
      <c r="D16" s="20">
        <f t="shared" si="0"/>
        <v>1543.0150683593747</v>
      </c>
      <c r="E16" s="20">
        <f t="shared" si="2"/>
        <v>3721.9135156249999</v>
      </c>
      <c r="F16" s="20">
        <f t="shared" si="1"/>
        <v>5264.9285839843742</v>
      </c>
    </row>
    <row r="17" spans="1:6" x14ac:dyDescent="0.2">
      <c r="A17" s="23">
        <v>2015</v>
      </c>
      <c r="B17" s="20">
        <f>Transferencias_WEB_SITNA!P16</f>
        <v>1173457.5499999998</v>
      </c>
      <c r="C17" s="20">
        <f>Transferencias_IDENA!L16</f>
        <v>5687686.1200000001</v>
      </c>
      <c r="D17" s="20">
        <f t="shared" si="0"/>
        <v>1145.9546386718748</v>
      </c>
      <c r="E17" s="20">
        <f t="shared" si="2"/>
        <v>5554.3809765625001</v>
      </c>
      <c r="F17" s="20">
        <f t="shared" si="1"/>
        <v>6700.3356152343749</v>
      </c>
    </row>
    <row r="18" spans="1:6" x14ac:dyDescent="0.2">
      <c r="A18" s="23">
        <v>2016</v>
      </c>
      <c r="B18" s="20">
        <f>Transferencias_WEB_SITNA!Q16</f>
        <v>1256762.5599999998</v>
      </c>
      <c r="C18" s="20">
        <f>Transferencias_IDENA!M16</f>
        <v>9271632.3399999999</v>
      </c>
      <c r="D18" s="20">
        <f t="shared" si="0"/>
        <v>1227.3071874999998</v>
      </c>
      <c r="E18" s="20">
        <f t="shared" si="2"/>
        <v>9054.3284570312499</v>
      </c>
      <c r="F18" s="20">
        <f t="shared" si="1"/>
        <v>10281.63564453125</v>
      </c>
    </row>
    <row r="19" spans="1:6" x14ac:dyDescent="0.2">
      <c r="A19" s="23">
        <v>2017</v>
      </c>
      <c r="B19" s="20">
        <f>Transferencias_WEB_SITNA!R16</f>
        <v>1570054.12</v>
      </c>
      <c r="C19" s="20">
        <f>Transferencias_IDENA!N16</f>
        <v>10063578.76</v>
      </c>
      <c r="D19" s="20">
        <f t="shared" si="0"/>
        <v>1533.2559765625001</v>
      </c>
      <c r="E19" s="20">
        <f t="shared" si="2"/>
        <v>9827.7136328124998</v>
      </c>
      <c r="F19" s="20">
        <f t="shared" si="1"/>
        <v>11360.969609374999</v>
      </c>
    </row>
    <row r="20" spans="1:6" x14ac:dyDescent="0.2">
      <c r="A20" s="23">
        <v>2018</v>
      </c>
      <c r="B20" s="20">
        <f>Transferencias_WEB_SITNA!S16</f>
        <v>1915926.72</v>
      </c>
      <c r="C20" s="20">
        <f>Transferencias_IDENA!O16</f>
        <v>12820418.51</v>
      </c>
      <c r="D20" s="20">
        <f t="shared" ref="D20:D21" si="3">B20/1024</f>
        <v>1871.0221875</v>
      </c>
      <c r="E20" s="20">
        <f t="shared" ref="E20:E21" si="4">C20/1024</f>
        <v>12519.939951171875</v>
      </c>
      <c r="F20" s="20">
        <f t="shared" si="1"/>
        <v>14390.962138671875</v>
      </c>
    </row>
    <row r="21" spans="1:6" x14ac:dyDescent="0.2">
      <c r="A21" s="23" t="s">
        <v>46</v>
      </c>
      <c r="B21" s="20">
        <f>Transferencias_WEB_SITNA!T16</f>
        <v>2306880.41</v>
      </c>
      <c r="C21" s="20">
        <f>Transferencias_IDENA!P16</f>
        <v>15377831</v>
      </c>
      <c r="D21" s="20">
        <f t="shared" si="3"/>
        <v>2252.8129003906251</v>
      </c>
      <c r="E21" s="20">
        <f t="shared" si="4"/>
        <v>15017.4130859375</v>
      </c>
      <c r="F21" s="20">
        <f t="shared" ref="F21" si="5">SUM(D21:E21)</f>
        <v>17270.225986328125</v>
      </c>
    </row>
  </sheetData>
  <mergeCells count="2">
    <mergeCell ref="B1:C1"/>
    <mergeCell ref="D1:F1"/>
  </mergeCells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zoomScaleNormal="100" workbookViewId="0">
      <selection activeCell="C120" sqref="C120"/>
    </sheetView>
  </sheetViews>
  <sheetFormatPr baseColWidth="10" defaultColWidth="9.140625" defaultRowHeight="12.75" x14ac:dyDescent="0.2"/>
  <cols>
    <col min="1" max="1" width="11.42578125" style="24" customWidth="1"/>
    <col min="2" max="2" width="10.7109375" customWidth="1"/>
    <col min="3" max="4" width="11.42578125" style="20" customWidth="1"/>
    <col min="5" max="5" width="5.42578125" customWidth="1"/>
    <col min="6" max="8" width="10.7109375" customWidth="1"/>
    <col min="9" max="9" width="14.85546875" customWidth="1"/>
    <col min="10" max="1024" width="10.7109375" customWidth="1"/>
  </cols>
  <sheetData>
    <row r="1" spans="1:9" ht="24.75" customHeight="1" x14ac:dyDescent="0.2">
      <c r="A1" s="52" t="s">
        <v>27</v>
      </c>
      <c r="B1" s="52"/>
      <c r="C1" s="52"/>
      <c r="D1" s="52"/>
      <c r="E1" s="52"/>
      <c r="F1" s="52"/>
      <c r="G1" s="52"/>
      <c r="H1" s="52"/>
      <c r="I1" s="52"/>
    </row>
    <row r="2" spans="1:9" s="11" customFormat="1" ht="25.5" x14ac:dyDescent="0.2">
      <c r="A2" s="25" t="s">
        <v>23</v>
      </c>
      <c r="B2" s="26" t="s">
        <v>28</v>
      </c>
      <c r="C2" s="27" t="s">
        <v>29</v>
      </c>
      <c r="D2" s="27" t="s">
        <v>30</v>
      </c>
      <c r="E2" s="28"/>
      <c r="F2" s="25" t="s">
        <v>23</v>
      </c>
      <c r="G2" s="27" t="s">
        <v>29</v>
      </c>
      <c r="H2" s="27" t="s">
        <v>30</v>
      </c>
      <c r="I2" s="27" t="s">
        <v>31</v>
      </c>
    </row>
    <row r="3" spans="1:9" x14ac:dyDescent="0.2">
      <c r="A3" s="29" t="s">
        <v>32</v>
      </c>
      <c r="B3" s="30" t="s">
        <v>10</v>
      </c>
      <c r="C3" s="31">
        <v>641</v>
      </c>
      <c r="D3" s="32">
        <v>26</v>
      </c>
      <c r="E3" s="33"/>
      <c r="F3" s="34">
        <v>2011</v>
      </c>
      <c r="G3" s="35">
        <f>SUM(C13:C24)</f>
        <v>25295</v>
      </c>
      <c r="H3" s="35">
        <f>SUM(D13:D24)</f>
        <v>4577</v>
      </c>
      <c r="I3" s="33"/>
    </row>
    <row r="4" spans="1:9" x14ac:dyDescent="0.2">
      <c r="A4" s="34" t="s">
        <v>32</v>
      </c>
      <c r="B4" s="36" t="s">
        <v>11</v>
      </c>
      <c r="C4" s="37">
        <v>183</v>
      </c>
      <c r="D4" s="6">
        <v>71</v>
      </c>
      <c r="E4" s="33"/>
      <c r="F4" s="34">
        <v>2012</v>
      </c>
      <c r="G4" s="35">
        <f>SUM(C25:C36)</f>
        <v>34182</v>
      </c>
      <c r="H4" s="35">
        <f>SUM(D25:D36)</f>
        <v>5204</v>
      </c>
      <c r="I4" s="38">
        <f t="shared" ref="I4:I6" si="0">(G4/G3)-1</f>
        <v>0.35133425578177513</v>
      </c>
    </row>
    <row r="5" spans="1:9" x14ac:dyDescent="0.2">
      <c r="A5" s="34" t="s">
        <v>32</v>
      </c>
      <c r="B5" s="36" t="s">
        <v>12</v>
      </c>
      <c r="C5" s="37">
        <v>181</v>
      </c>
      <c r="D5" s="6">
        <v>107</v>
      </c>
      <c r="E5" s="33"/>
      <c r="F5" s="34">
        <v>2013</v>
      </c>
      <c r="G5" s="35">
        <f>SUM(C37:C48)</f>
        <v>110639</v>
      </c>
      <c r="H5" s="35">
        <f>SUM(D37:D48)</f>
        <v>5474</v>
      </c>
      <c r="I5" s="38">
        <f t="shared" si="0"/>
        <v>2.236762038499795</v>
      </c>
    </row>
    <row r="6" spans="1:9" x14ac:dyDescent="0.2">
      <c r="A6" s="34" t="s">
        <v>32</v>
      </c>
      <c r="B6" s="36" t="s">
        <v>13</v>
      </c>
      <c r="C6" s="37">
        <v>1112</v>
      </c>
      <c r="D6" s="6">
        <v>236</v>
      </c>
      <c r="E6" s="33"/>
      <c r="F6" s="34">
        <v>2014</v>
      </c>
      <c r="G6" s="35">
        <f>SUM(C49:C60)</f>
        <v>228950</v>
      </c>
      <c r="H6" s="35">
        <f>SUM(D49:D60)</f>
        <v>5512</v>
      </c>
      <c r="I6" s="38">
        <f t="shared" si="0"/>
        <v>1.0693426368640351</v>
      </c>
    </row>
    <row r="7" spans="1:9" x14ac:dyDescent="0.2">
      <c r="A7" s="34" t="s">
        <v>32</v>
      </c>
      <c r="B7" s="36" t="s">
        <v>14</v>
      </c>
      <c r="C7" s="37">
        <v>410</v>
      </c>
      <c r="D7" s="6">
        <v>62</v>
      </c>
      <c r="E7" s="33"/>
      <c r="F7" s="34" t="s">
        <v>33</v>
      </c>
      <c r="G7" s="35">
        <f>(SUM(C61:C67)+SUM(C69:C72))+(SUM(C61:C67)+SUM(C69:C72))/11</f>
        <v>226449.81818181818</v>
      </c>
      <c r="H7" s="35"/>
      <c r="I7" s="38">
        <f>(G7/G6)-1</f>
        <v>-1.0920208858623437E-2</v>
      </c>
    </row>
    <row r="8" spans="1:9" x14ac:dyDescent="0.2">
      <c r="A8" s="34" t="s">
        <v>32</v>
      </c>
      <c r="B8" s="36" t="s">
        <v>15</v>
      </c>
      <c r="C8" s="37">
        <v>627</v>
      </c>
      <c r="D8" s="6">
        <v>167</v>
      </c>
      <c r="E8" s="33"/>
      <c r="F8" s="34" t="s">
        <v>34</v>
      </c>
      <c r="G8" s="35">
        <f>SUM(C73:C84)</f>
        <v>191645</v>
      </c>
      <c r="H8" s="35"/>
      <c r="I8" s="38">
        <f>(G8/G7)-1</f>
        <v>-0.15369770866352883</v>
      </c>
    </row>
    <row r="9" spans="1:9" x14ac:dyDescent="0.2">
      <c r="A9" s="34" t="s">
        <v>32</v>
      </c>
      <c r="B9" s="36" t="s">
        <v>16</v>
      </c>
      <c r="C9" s="37">
        <v>1558</v>
      </c>
      <c r="D9" s="6">
        <v>166</v>
      </c>
      <c r="E9" s="33"/>
      <c r="F9" s="34">
        <v>2017</v>
      </c>
      <c r="G9" s="35">
        <f>SUM(C85:C96)</f>
        <v>81337</v>
      </c>
      <c r="H9" s="35"/>
      <c r="I9" s="38">
        <f>(G9/G8)-1</f>
        <v>-0.57558506613791116</v>
      </c>
    </row>
    <row r="10" spans="1:9" x14ac:dyDescent="0.2">
      <c r="A10" s="39" t="s">
        <v>32</v>
      </c>
      <c r="B10" s="40" t="s">
        <v>17</v>
      </c>
      <c r="C10" s="37">
        <v>1482</v>
      </c>
      <c r="D10" s="6">
        <v>352</v>
      </c>
      <c r="F10" s="34">
        <v>2018</v>
      </c>
      <c r="G10" s="35">
        <f>SUM(C97:C108)</f>
        <v>91295</v>
      </c>
      <c r="H10" s="35"/>
      <c r="I10" s="38">
        <f>(G10/G9)-1</f>
        <v>0.12242890689354158</v>
      </c>
    </row>
    <row r="11" spans="1:9" x14ac:dyDescent="0.2">
      <c r="A11" s="39" t="s">
        <v>32</v>
      </c>
      <c r="B11" s="40" t="s">
        <v>18</v>
      </c>
      <c r="C11" s="37">
        <v>2198</v>
      </c>
      <c r="D11" s="6">
        <v>470</v>
      </c>
      <c r="F11" s="34" t="s">
        <v>46</v>
      </c>
      <c r="G11" s="35">
        <f>SUM(C109:C120)</f>
        <v>93997</v>
      </c>
      <c r="H11" s="35"/>
      <c r="I11" s="38">
        <f>(G11/G10)-1</f>
        <v>2.959636343720895E-2</v>
      </c>
    </row>
    <row r="12" spans="1:9" x14ac:dyDescent="0.2">
      <c r="A12" s="39" t="s">
        <v>32</v>
      </c>
      <c r="B12" s="40" t="s">
        <v>19</v>
      </c>
      <c r="C12" s="37">
        <v>1724</v>
      </c>
      <c r="D12" s="6">
        <v>119</v>
      </c>
    </row>
    <row r="13" spans="1:9" x14ac:dyDescent="0.2">
      <c r="A13" s="39" t="s">
        <v>35</v>
      </c>
      <c r="B13" s="40" t="s">
        <v>8</v>
      </c>
      <c r="C13" s="37">
        <v>1462</v>
      </c>
      <c r="D13" s="6">
        <v>256</v>
      </c>
    </row>
    <row r="14" spans="1:9" x14ac:dyDescent="0.2">
      <c r="A14" s="39" t="s">
        <v>35</v>
      </c>
      <c r="B14" s="40" t="s">
        <v>9</v>
      </c>
      <c r="C14" s="37">
        <v>2644</v>
      </c>
      <c r="D14" s="6">
        <v>263</v>
      </c>
    </row>
    <row r="15" spans="1:9" x14ac:dyDescent="0.2">
      <c r="A15" s="39" t="s">
        <v>35</v>
      </c>
      <c r="B15" s="40" t="s">
        <v>10</v>
      </c>
      <c r="C15" s="37">
        <v>2412</v>
      </c>
      <c r="D15" s="6">
        <v>270</v>
      </c>
      <c r="F15" t="s">
        <v>36</v>
      </c>
    </row>
    <row r="16" spans="1:9" x14ac:dyDescent="0.2">
      <c r="A16" s="39" t="s">
        <v>35</v>
      </c>
      <c r="B16" s="40" t="s">
        <v>11</v>
      </c>
      <c r="C16" s="37">
        <v>1737</v>
      </c>
      <c r="D16" s="6">
        <v>228</v>
      </c>
      <c r="F16" t="s">
        <v>37</v>
      </c>
    </row>
    <row r="17" spans="1:6" x14ac:dyDescent="0.2">
      <c r="A17" s="39" t="s">
        <v>35</v>
      </c>
      <c r="B17" s="40" t="s">
        <v>12</v>
      </c>
      <c r="C17" s="37">
        <v>226</v>
      </c>
      <c r="D17" s="6">
        <v>286</v>
      </c>
      <c r="F17" s="33" t="s">
        <v>44</v>
      </c>
    </row>
    <row r="18" spans="1:6" x14ac:dyDescent="0.2">
      <c r="A18" s="39" t="s">
        <v>35</v>
      </c>
      <c r="B18" s="40" t="s">
        <v>13</v>
      </c>
      <c r="C18" s="37">
        <v>2688</v>
      </c>
      <c r="D18" s="6">
        <v>301</v>
      </c>
    </row>
    <row r="19" spans="1:6" x14ac:dyDescent="0.2">
      <c r="A19" s="39" t="s">
        <v>35</v>
      </c>
      <c r="B19" s="40" t="s">
        <v>14</v>
      </c>
      <c r="C19" s="37">
        <v>1249</v>
      </c>
      <c r="D19" s="6">
        <v>216</v>
      </c>
    </row>
    <row r="20" spans="1:6" x14ac:dyDescent="0.2">
      <c r="A20" s="39" t="s">
        <v>35</v>
      </c>
      <c r="B20" s="40" t="s">
        <v>15</v>
      </c>
      <c r="C20" s="37">
        <v>1219</v>
      </c>
      <c r="D20" s="6">
        <v>795</v>
      </c>
    </row>
    <row r="21" spans="1:6" x14ac:dyDescent="0.2">
      <c r="A21" s="39" t="s">
        <v>35</v>
      </c>
      <c r="B21" s="40" t="s">
        <v>16</v>
      </c>
      <c r="C21" s="37">
        <v>2976</v>
      </c>
      <c r="D21" s="6">
        <v>344</v>
      </c>
    </row>
    <row r="22" spans="1:6" x14ac:dyDescent="0.2">
      <c r="A22" s="39" t="s">
        <v>35</v>
      </c>
      <c r="B22" s="40" t="s">
        <v>17</v>
      </c>
      <c r="C22" s="37">
        <v>2999</v>
      </c>
      <c r="D22" s="6">
        <v>625</v>
      </c>
    </row>
    <row r="23" spans="1:6" x14ac:dyDescent="0.2">
      <c r="A23" s="39" t="s">
        <v>35</v>
      </c>
      <c r="B23" s="40" t="s">
        <v>18</v>
      </c>
      <c r="C23" s="37">
        <v>3217</v>
      </c>
      <c r="D23" s="6">
        <v>666</v>
      </c>
    </row>
    <row r="24" spans="1:6" x14ac:dyDescent="0.2">
      <c r="A24" s="39" t="s">
        <v>35</v>
      </c>
      <c r="B24" s="40" t="s">
        <v>19</v>
      </c>
      <c r="C24" s="37">
        <v>2466</v>
      </c>
      <c r="D24" s="6">
        <v>327</v>
      </c>
    </row>
    <row r="25" spans="1:6" x14ac:dyDescent="0.2">
      <c r="A25" s="39" t="s">
        <v>38</v>
      </c>
      <c r="B25" s="40" t="s">
        <v>8</v>
      </c>
      <c r="C25" s="37">
        <v>2312</v>
      </c>
      <c r="D25" s="6">
        <v>696</v>
      </c>
    </row>
    <row r="26" spans="1:6" x14ac:dyDescent="0.2">
      <c r="A26" s="39" t="s">
        <v>38</v>
      </c>
      <c r="B26" s="40" t="s">
        <v>9</v>
      </c>
      <c r="C26" s="37">
        <v>2093</v>
      </c>
      <c r="D26" s="6">
        <v>737</v>
      </c>
    </row>
    <row r="27" spans="1:6" x14ac:dyDescent="0.2">
      <c r="A27" s="39" t="s">
        <v>38</v>
      </c>
      <c r="B27" s="40" t="s">
        <v>10</v>
      </c>
      <c r="C27" s="37">
        <v>4823</v>
      </c>
      <c r="D27" s="6">
        <v>397</v>
      </c>
    </row>
    <row r="28" spans="1:6" x14ac:dyDescent="0.2">
      <c r="A28" s="39" t="s">
        <v>38</v>
      </c>
      <c r="B28" s="40" t="s">
        <v>11</v>
      </c>
      <c r="C28" s="37">
        <v>2716</v>
      </c>
      <c r="D28" s="6">
        <v>395</v>
      </c>
    </row>
    <row r="29" spans="1:6" x14ac:dyDescent="0.2">
      <c r="A29" s="39" t="s">
        <v>38</v>
      </c>
      <c r="B29" s="40" t="s">
        <v>12</v>
      </c>
      <c r="C29" s="37">
        <v>2586</v>
      </c>
      <c r="D29" s="6">
        <v>513</v>
      </c>
    </row>
    <row r="30" spans="1:6" x14ac:dyDescent="0.2">
      <c r="A30" s="39" t="s">
        <v>38</v>
      </c>
      <c r="B30" s="40" t="s">
        <v>13</v>
      </c>
      <c r="C30" s="37">
        <v>4377</v>
      </c>
      <c r="D30" s="6">
        <v>204</v>
      </c>
    </row>
    <row r="31" spans="1:6" x14ac:dyDescent="0.2">
      <c r="A31" s="39" t="s">
        <v>38</v>
      </c>
      <c r="B31" s="40" t="s">
        <v>14</v>
      </c>
      <c r="C31" s="37">
        <v>1639</v>
      </c>
      <c r="D31" s="6">
        <v>332</v>
      </c>
    </row>
    <row r="32" spans="1:6" x14ac:dyDescent="0.2">
      <c r="A32" s="39" t="s">
        <v>38</v>
      </c>
      <c r="B32" s="40" t="s">
        <v>15</v>
      </c>
      <c r="C32" s="37">
        <v>1903</v>
      </c>
      <c r="D32" s="6">
        <v>192</v>
      </c>
    </row>
    <row r="33" spans="1:4" x14ac:dyDescent="0.2">
      <c r="A33" s="39" t="s">
        <v>38</v>
      </c>
      <c r="B33" s="40" t="s">
        <v>16</v>
      </c>
      <c r="C33" s="37">
        <v>1838</v>
      </c>
      <c r="D33" s="6">
        <v>392</v>
      </c>
    </row>
    <row r="34" spans="1:4" x14ac:dyDescent="0.2">
      <c r="A34" s="39" t="s">
        <v>38</v>
      </c>
      <c r="B34" s="40" t="s">
        <v>17</v>
      </c>
      <c r="C34" s="37">
        <v>3844</v>
      </c>
      <c r="D34" s="6">
        <v>565</v>
      </c>
    </row>
    <row r="35" spans="1:4" x14ac:dyDescent="0.2">
      <c r="A35" s="39" t="s">
        <v>38</v>
      </c>
      <c r="B35" s="40" t="s">
        <v>18</v>
      </c>
      <c r="C35" s="37">
        <v>2792</v>
      </c>
      <c r="D35" s="6">
        <v>475</v>
      </c>
    </row>
    <row r="36" spans="1:4" x14ac:dyDescent="0.2">
      <c r="A36" s="39" t="s">
        <v>38</v>
      </c>
      <c r="B36" s="40" t="s">
        <v>19</v>
      </c>
      <c r="C36" s="37">
        <v>3259</v>
      </c>
      <c r="D36" s="6">
        <v>306</v>
      </c>
    </row>
    <row r="37" spans="1:4" x14ac:dyDescent="0.2">
      <c r="A37" s="39" t="s">
        <v>39</v>
      </c>
      <c r="B37" s="40" t="s">
        <v>8</v>
      </c>
      <c r="C37" s="37">
        <v>3389</v>
      </c>
      <c r="D37" s="6">
        <v>370</v>
      </c>
    </row>
    <row r="38" spans="1:4" x14ac:dyDescent="0.2">
      <c r="A38" s="39" t="s">
        <v>39</v>
      </c>
      <c r="B38" s="40" t="s">
        <v>9</v>
      </c>
      <c r="C38" s="37">
        <v>2438</v>
      </c>
      <c r="D38" s="6">
        <v>573</v>
      </c>
    </row>
    <row r="39" spans="1:4" x14ac:dyDescent="0.2">
      <c r="A39" s="39" t="s">
        <v>39</v>
      </c>
      <c r="B39" s="40" t="s">
        <v>10</v>
      </c>
      <c r="C39" s="37">
        <v>8105</v>
      </c>
      <c r="D39" s="6">
        <v>498</v>
      </c>
    </row>
    <row r="40" spans="1:4" x14ac:dyDescent="0.2">
      <c r="A40" s="39" t="s">
        <v>39</v>
      </c>
      <c r="B40" s="40" t="s">
        <v>11</v>
      </c>
      <c r="C40" s="37">
        <v>10241</v>
      </c>
      <c r="D40" s="6">
        <v>413</v>
      </c>
    </row>
    <row r="41" spans="1:4" x14ac:dyDescent="0.2">
      <c r="A41" s="39" t="s">
        <v>39</v>
      </c>
      <c r="B41" s="40" t="s">
        <v>12</v>
      </c>
      <c r="C41" s="37">
        <v>1269</v>
      </c>
      <c r="D41" s="6">
        <v>347</v>
      </c>
    </row>
    <row r="42" spans="1:4" x14ac:dyDescent="0.2">
      <c r="A42" s="39" t="s">
        <v>39</v>
      </c>
      <c r="B42" s="40" t="s">
        <v>13</v>
      </c>
      <c r="C42" s="37">
        <v>14027</v>
      </c>
      <c r="D42" s="6">
        <v>420</v>
      </c>
    </row>
    <row r="43" spans="1:4" x14ac:dyDescent="0.2">
      <c r="A43" s="39" t="s">
        <v>39</v>
      </c>
      <c r="B43" s="40" t="s">
        <v>14</v>
      </c>
      <c r="C43" s="37">
        <v>8049</v>
      </c>
      <c r="D43" s="6">
        <v>290</v>
      </c>
    </row>
    <row r="44" spans="1:4" x14ac:dyDescent="0.2">
      <c r="A44" s="39" t="s">
        <v>39</v>
      </c>
      <c r="B44" s="40" t="s">
        <v>15</v>
      </c>
      <c r="C44" s="37">
        <v>8893</v>
      </c>
      <c r="D44" s="6">
        <v>298</v>
      </c>
    </row>
    <row r="45" spans="1:4" x14ac:dyDescent="0.2">
      <c r="A45" s="39" t="s">
        <v>39</v>
      </c>
      <c r="B45" s="40" t="s">
        <v>16</v>
      </c>
      <c r="C45" s="37">
        <v>9714</v>
      </c>
      <c r="D45" s="6">
        <v>500</v>
      </c>
    </row>
    <row r="46" spans="1:4" x14ac:dyDescent="0.2">
      <c r="A46" s="39" t="s">
        <v>39</v>
      </c>
      <c r="B46" s="40" t="s">
        <v>17</v>
      </c>
      <c r="C46" s="37">
        <v>11558</v>
      </c>
      <c r="D46" s="6">
        <v>784</v>
      </c>
    </row>
    <row r="47" spans="1:4" x14ac:dyDescent="0.2">
      <c r="A47" s="39" t="s">
        <v>39</v>
      </c>
      <c r="B47" s="40" t="s">
        <v>18</v>
      </c>
      <c r="C47" s="37">
        <v>15979</v>
      </c>
      <c r="D47" s="6">
        <v>729</v>
      </c>
    </row>
    <row r="48" spans="1:4" x14ac:dyDescent="0.2">
      <c r="A48" s="39" t="s">
        <v>39</v>
      </c>
      <c r="B48" s="40" t="s">
        <v>19</v>
      </c>
      <c r="C48" s="37">
        <v>16977</v>
      </c>
      <c r="D48" s="6">
        <v>252</v>
      </c>
    </row>
    <row r="49" spans="1:6" x14ac:dyDescent="0.2">
      <c r="A49" s="39" t="s">
        <v>40</v>
      </c>
      <c r="B49" s="40" t="s">
        <v>8</v>
      </c>
      <c r="C49" s="37">
        <v>19404</v>
      </c>
      <c r="D49" s="6">
        <v>626</v>
      </c>
    </row>
    <row r="50" spans="1:6" x14ac:dyDescent="0.2">
      <c r="A50" s="39" t="s">
        <v>40</v>
      </c>
      <c r="B50" s="40" t="s">
        <v>9</v>
      </c>
      <c r="C50" s="37">
        <v>17842</v>
      </c>
      <c r="D50" s="6">
        <v>492</v>
      </c>
    </row>
    <row r="51" spans="1:6" x14ac:dyDescent="0.2">
      <c r="A51" s="39" t="s">
        <v>40</v>
      </c>
      <c r="B51" s="40" t="s">
        <v>10</v>
      </c>
      <c r="C51" s="37">
        <v>16974</v>
      </c>
      <c r="D51" s="6">
        <v>529</v>
      </c>
    </row>
    <row r="52" spans="1:6" x14ac:dyDescent="0.2">
      <c r="A52" s="39" t="s">
        <v>40</v>
      </c>
      <c r="B52" s="40" t="s">
        <v>11</v>
      </c>
      <c r="C52" s="37">
        <v>15992</v>
      </c>
      <c r="D52" s="6">
        <v>521</v>
      </c>
    </row>
    <row r="53" spans="1:6" x14ac:dyDescent="0.2">
      <c r="A53" s="39" t="s">
        <v>40</v>
      </c>
      <c r="B53" s="40" t="s">
        <v>12</v>
      </c>
      <c r="C53" s="37">
        <v>19858</v>
      </c>
      <c r="D53" s="6">
        <v>577</v>
      </c>
    </row>
    <row r="54" spans="1:6" x14ac:dyDescent="0.2">
      <c r="A54" s="39" t="s">
        <v>40</v>
      </c>
      <c r="B54" s="40" t="s">
        <v>13</v>
      </c>
      <c r="C54" s="37">
        <v>16539</v>
      </c>
      <c r="D54" s="6">
        <v>342</v>
      </c>
    </row>
    <row r="55" spans="1:6" x14ac:dyDescent="0.2">
      <c r="A55" s="39" t="s">
        <v>40</v>
      </c>
      <c r="B55" s="40" t="s">
        <v>14</v>
      </c>
      <c r="C55" s="37">
        <v>19723</v>
      </c>
      <c r="D55" s="6">
        <v>225</v>
      </c>
    </row>
    <row r="56" spans="1:6" x14ac:dyDescent="0.2">
      <c r="A56" s="39" t="s">
        <v>40</v>
      </c>
      <c r="B56" s="40" t="s">
        <v>15</v>
      </c>
      <c r="C56" s="37">
        <v>18694</v>
      </c>
      <c r="D56" s="6">
        <v>231</v>
      </c>
    </row>
    <row r="57" spans="1:6" x14ac:dyDescent="0.2">
      <c r="A57" s="39" t="s">
        <v>40</v>
      </c>
      <c r="B57" s="40" t="s">
        <v>16</v>
      </c>
      <c r="C57" s="37">
        <v>19775</v>
      </c>
      <c r="D57" s="6">
        <v>551</v>
      </c>
    </row>
    <row r="58" spans="1:6" x14ac:dyDescent="0.2">
      <c r="A58" s="39" t="s">
        <v>40</v>
      </c>
      <c r="B58" s="40" t="s">
        <v>17</v>
      </c>
      <c r="C58" s="37">
        <v>20628</v>
      </c>
      <c r="D58" s="6">
        <v>698</v>
      </c>
    </row>
    <row r="59" spans="1:6" x14ac:dyDescent="0.2">
      <c r="A59" s="39" t="s">
        <v>40</v>
      </c>
      <c r="B59" s="40" t="s">
        <v>18</v>
      </c>
      <c r="C59" s="37">
        <v>18969</v>
      </c>
      <c r="D59" s="6">
        <v>422</v>
      </c>
    </row>
    <row r="60" spans="1:6" x14ac:dyDescent="0.2">
      <c r="A60" s="39" t="s">
        <v>40</v>
      </c>
      <c r="B60" s="40" t="s">
        <v>19</v>
      </c>
      <c r="C60" s="37">
        <v>24552</v>
      </c>
      <c r="D60" s="6">
        <v>298</v>
      </c>
    </row>
    <row r="61" spans="1:6" x14ac:dyDescent="0.2">
      <c r="A61" s="39">
        <v>2015</v>
      </c>
      <c r="B61" s="40" t="s">
        <v>8</v>
      </c>
      <c r="C61" s="37">
        <v>20744</v>
      </c>
      <c r="D61" s="6">
        <v>546</v>
      </c>
    </row>
    <row r="62" spans="1:6" x14ac:dyDescent="0.2">
      <c r="A62" s="39">
        <v>2015</v>
      </c>
      <c r="B62" s="40" t="s">
        <v>9</v>
      </c>
      <c r="C62" s="37">
        <v>19779</v>
      </c>
      <c r="D62" s="6">
        <v>454</v>
      </c>
      <c r="F62" s="20"/>
    </row>
    <row r="63" spans="1:6" x14ac:dyDescent="0.2">
      <c r="A63" s="39">
        <v>2015</v>
      </c>
      <c r="B63" s="40" t="s">
        <v>10</v>
      </c>
      <c r="C63" s="37">
        <v>23813</v>
      </c>
      <c r="D63" s="6">
        <v>764</v>
      </c>
    </row>
    <row r="64" spans="1:6" x14ac:dyDescent="0.2">
      <c r="A64" s="39">
        <v>2015</v>
      </c>
      <c r="B64" s="40" t="s">
        <v>11</v>
      </c>
      <c r="C64" s="37">
        <v>20186</v>
      </c>
      <c r="D64" s="6">
        <v>665</v>
      </c>
    </row>
    <row r="65" spans="1:6" x14ac:dyDescent="0.2">
      <c r="A65" s="39">
        <v>2015</v>
      </c>
      <c r="B65" s="40" t="s">
        <v>12</v>
      </c>
      <c r="C65" s="37">
        <v>12782</v>
      </c>
      <c r="D65" s="6">
        <v>661</v>
      </c>
    </row>
    <row r="66" spans="1:6" x14ac:dyDescent="0.2">
      <c r="A66" s="39">
        <v>2015</v>
      </c>
      <c r="B66" s="40" t="s">
        <v>13</v>
      </c>
      <c r="C66" s="37">
        <v>15448</v>
      </c>
      <c r="D66" s="6">
        <v>662</v>
      </c>
    </row>
    <row r="67" spans="1:6" x14ac:dyDescent="0.2">
      <c r="A67" s="39">
        <v>2015</v>
      </c>
      <c r="B67" s="40" t="s">
        <v>14</v>
      </c>
      <c r="C67" s="37">
        <v>10430</v>
      </c>
      <c r="D67" s="6">
        <v>36</v>
      </c>
    </row>
    <row r="68" spans="1:6" x14ac:dyDescent="0.2">
      <c r="A68" s="39">
        <v>2015</v>
      </c>
      <c r="B68" s="40" t="s">
        <v>15</v>
      </c>
      <c r="C68" s="37">
        <v>255295</v>
      </c>
      <c r="D68" s="6" t="s">
        <v>41</v>
      </c>
    </row>
    <row r="69" spans="1:6" x14ac:dyDescent="0.2">
      <c r="A69" s="39">
        <v>2015</v>
      </c>
      <c r="B69" s="40" t="s">
        <v>16</v>
      </c>
      <c r="C69" s="37">
        <v>16457</v>
      </c>
      <c r="D69" s="6" t="s">
        <v>41</v>
      </c>
    </row>
    <row r="70" spans="1:6" x14ac:dyDescent="0.2">
      <c r="A70" s="39">
        <v>2015</v>
      </c>
      <c r="B70" s="40" t="s">
        <v>17</v>
      </c>
      <c r="C70" s="37">
        <v>24596</v>
      </c>
      <c r="D70" s="6" t="s">
        <v>41</v>
      </c>
    </row>
    <row r="71" spans="1:6" x14ac:dyDescent="0.2">
      <c r="A71" s="39">
        <v>2015</v>
      </c>
      <c r="B71" s="40" t="s">
        <v>18</v>
      </c>
      <c r="C71" s="37">
        <v>23197</v>
      </c>
      <c r="D71" s="6" t="s">
        <v>41</v>
      </c>
    </row>
    <row r="72" spans="1:6" x14ac:dyDescent="0.2">
      <c r="A72" s="39">
        <v>2015</v>
      </c>
      <c r="B72" s="40" t="s">
        <v>19</v>
      </c>
      <c r="C72" s="37">
        <v>20147</v>
      </c>
      <c r="D72" s="6" t="s">
        <v>41</v>
      </c>
    </row>
    <row r="73" spans="1:6" x14ac:dyDescent="0.2">
      <c r="A73" s="39">
        <v>2016</v>
      </c>
      <c r="B73" s="40" t="s">
        <v>8</v>
      </c>
      <c r="C73" s="37">
        <v>18289</v>
      </c>
      <c r="D73" s="6" t="s">
        <v>41</v>
      </c>
    </row>
    <row r="74" spans="1:6" x14ac:dyDescent="0.2">
      <c r="A74" s="39">
        <v>2016</v>
      </c>
      <c r="B74" s="40" t="s">
        <v>9</v>
      </c>
      <c r="C74" s="37">
        <v>13756</v>
      </c>
      <c r="D74" s="6" t="s">
        <v>41</v>
      </c>
      <c r="F74" s="20"/>
    </row>
    <row r="75" spans="1:6" x14ac:dyDescent="0.2">
      <c r="A75" s="39">
        <v>2016</v>
      </c>
      <c r="B75" s="40" t="s">
        <v>10</v>
      </c>
      <c r="C75" s="37">
        <v>7326</v>
      </c>
      <c r="D75" s="6" t="s">
        <v>41</v>
      </c>
    </row>
    <row r="76" spans="1:6" x14ac:dyDescent="0.2">
      <c r="A76" s="39">
        <v>2016</v>
      </c>
      <c r="B76" s="40" t="s">
        <v>11</v>
      </c>
      <c r="C76" s="37">
        <v>5124</v>
      </c>
      <c r="D76" s="6" t="s">
        <v>41</v>
      </c>
    </row>
    <row r="77" spans="1:6" x14ac:dyDescent="0.2">
      <c r="A77" s="39">
        <v>2016</v>
      </c>
      <c r="B77" s="40" t="s">
        <v>12</v>
      </c>
      <c r="C77" s="37">
        <v>8203</v>
      </c>
      <c r="D77" s="6" t="s">
        <v>41</v>
      </c>
    </row>
    <row r="78" spans="1:6" x14ac:dyDescent="0.2">
      <c r="A78" s="39">
        <v>2016</v>
      </c>
      <c r="B78" s="40" t="s">
        <v>13</v>
      </c>
      <c r="C78" s="37">
        <v>13416</v>
      </c>
      <c r="D78" s="6" t="s">
        <v>41</v>
      </c>
    </row>
    <row r="79" spans="1:6" x14ac:dyDescent="0.2">
      <c r="A79" s="39">
        <v>2016</v>
      </c>
      <c r="B79" s="40" t="s">
        <v>14</v>
      </c>
      <c r="C79" s="37">
        <v>71640</v>
      </c>
      <c r="D79" s="6" t="s">
        <v>41</v>
      </c>
    </row>
    <row r="80" spans="1:6" x14ac:dyDescent="0.2">
      <c r="A80" s="39">
        <v>2016</v>
      </c>
      <c r="B80" s="40" t="s">
        <v>15</v>
      </c>
      <c r="C80" s="37">
        <v>18460</v>
      </c>
      <c r="D80" s="6" t="s">
        <v>41</v>
      </c>
    </row>
    <row r="81" spans="1:6" x14ac:dyDescent="0.2">
      <c r="A81" s="39">
        <v>2016</v>
      </c>
      <c r="B81" s="40" t="s">
        <v>16</v>
      </c>
      <c r="C81" s="37">
        <v>16743</v>
      </c>
      <c r="D81" s="6" t="s">
        <v>41</v>
      </c>
    </row>
    <row r="82" spans="1:6" x14ac:dyDescent="0.2">
      <c r="A82" s="39">
        <v>2016</v>
      </c>
      <c r="B82" s="40" t="s">
        <v>17</v>
      </c>
      <c r="C82" s="37">
        <v>6415</v>
      </c>
      <c r="D82" s="6" t="s">
        <v>41</v>
      </c>
    </row>
    <row r="83" spans="1:6" x14ac:dyDescent="0.2">
      <c r="A83" s="39">
        <v>2016</v>
      </c>
      <c r="B83" s="40" t="s">
        <v>18</v>
      </c>
      <c r="C83" s="37">
        <v>4918</v>
      </c>
      <c r="D83" s="6" t="s">
        <v>41</v>
      </c>
    </row>
    <row r="84" spans="1:6" x14ac:dyDescent="0.2">
      <c r="A84" s="39">
        <v>2016</v>
      </c>
      <c r="B84" s="40" t="s">
        <v>19</v>
      </c>
      <c r="C84" s="37">
        <v>7355</v>
      </c>
      <c r="D84" s="6" t="s">
        <v>41</v>
      </c>
    </row>
    <row r="85" spans="1:6" x14ac:dyDescent="0.2">
      <c r="A85" s="39">
        <v>2017</v>
      </c>
      <c r="B85" s="40" t="s">
        <v>8</v>
      </c>
      <c r="C85" s="37">
        <v>5031</v>
      </c>
      <c r="D85" s="6" t="s">
        <v>41</v>
      </c>
    </row>
    <row r="86" spans="1:6" x14ac:dyDescent="0.2">
      <c r="A86" s="39">
        <v>2017</v>
      </c>
      <c r="B86" s="40" t="s">
        <v>9</v>
      </c>
      <c r="C86" s="37">
        <v>4083</v>
      </c>
      <c r="D86" s="6" t="s">
        <v>41</v>
      </c>
      <c r="F86" s="20"/>
    </row>
    <row r="87" spans="1:6" x14ac:dyDescent="0.2">
      <c r="A87" s="39">
        <v>2017</v>
      </c>
      <c r="B87" s="40" t="s">
        <v>10</v>
      </c>
      <c r="C87" s="37">
        <v>8383</v>
      </c>
      <c r="D87" s="6" t="s">
        <v>41</v>
      </c>
    </row>
    <row r="88" spans="1:6" x14ac:dyDescent="0.2">
      <c r="A88" s="39">
        <v>2017</v>
      </c>
      <c r="B88" s="40" t="s">
        <v>11</v>
      </c>
      <c r="C88" s="37">
        <v>5040</v>
      </c>
      <c r="D88" s="6" t="s">
        <v>41</v>
      </c>
    </row>
    <row r="89" spans="1:6" x14ac:dyDescent="0.2">
      <c r="A89" s="39">
        <v>2017</v>
      </c>
      <c r="B89" s="40" t="s">
        <v>12</v>
      </c>
      <c r="C89" s="37">
        <v>7819</v>
      </c>
      <c r="D89" s="6" t="s">
        <v>41</v>
      </c>
    </row>
    <row r="90" spans="1:6" x14ac:dyDescent="0.2">
      <c r="A90" s="39">
        <v>2017</v>
      </c>
      <c r="B90" s="40" t="s">
        <v>13</v>
      </c>
      <c r="C90" s="37">
        <v>5337</v>
      </c>
      <c r="D90" s="6" t="s">
        <v>41</v>
      </c>
    </row>
    <row r="91" spans="1:6" x14ac:dyDescent="0.2">
      <c r="A91" s="39">
        <v>2017</v>
      </c>
      <c r="B91" s="40" t="s">
        <v>14</v>
      </c>
      <c r="C91" s="37">
        <v>7552</v>
      </c>
      <c r="D91" s="6" t="s">
        <v>41</v>
      </c>
    </row>
    <row r="92" spans="1:6" x14ac:dyDescent="0.2">
      <c r="A92" s="39">
        <v>2017</v>
      </c>
      <c r="B92" s="40" t="s">
        <v>15</v>
      </c>
      <c r="C92" s="37">
        <v>6351</v>
      </c>
      <c r="D92" s="6" t="s">
        <v>41</v>
      </c>
    </row>
    <row r="93" spans="1:6" x14ac:dyDescent="0.2">
      <c r="A93" s="39">
        <v>2017</v>
      </c>
      <c r="B93" s="40" t="s">
        <v>16</v>
      </c>
      <c r="C93" s="37">
        <v>11213</v>
      </c>
      <c r="D93" s="6" t="s">
        <v>41</v>
      </c>
    </row>
    <row r="94" spans="1:6" x14ac:dyDescent="0.2">
      <c r="A94" s="39">
        <v>2017</v>
      </c>
      <c r="B94" s="40" t="s">
        <v>17</v>
      </c>
      <c r="C94" s="37">
        <v>6613</v>
      </c>
      <c r="D94" s="6" t="s">
        <v>41</v>
      </c>
    </row>
    <row r="95" spans="1:6" x14ac:dyDescent="0.2">
      <c r="A95" s="39">
        <v>2017</v>
      </c>
      <c r="B95" s="40" t="s">
        <v>18</v>
      </c>
      <c r="C95" s="37">
        <v>8317</v>
      </c>
      <c r="D95" s="6" t="s">
        <v>41</v>
      </c>
    </row>
    <row r="96" spans="1:6" x14ac:dyDescent="0.2">
      <c r="A96" s="39">
        <v>2017</v>
      </c>
      <c r="B96" s="40" t="s">
        <v>19</v>
      </c>
      <c r="C96" s="37">
        <v>5598</v>
      </c>
      <c r="D96" s="6" t="s">
        <v>41</v>
      </c>
    </row>
    <row r="97" spans="1:6" x14ac:dyDescent="0.2">
      <c r="A97" s="39">
        <v>2018</v>
      </c>
      <c r="B97" s="40" t="s">
        <v>8</v>
      </c>
      <c r="C97" s="37">
        <v>12752</v>
      </c>
      <c r="D97" s="6" t="s">
        <v>41</v>
      </c>
    </row>
    <row r="98" spans="1:6" x14ac:dyDescent="0.2">
      <c r="A98" s="39">
        <v>2018</v>
      </c>
      <c r="B98" s="40" t="s">
        <v>9</v>
      </c>
      <c r="C98" s="37">
        <v>6018</v>
      </c>
      <c r="D98" s="6" t="s">
        <v>41</v>
      </c>
      <c r="F98" s="20"/>
    </row>
    <row r="99" spans="1:6" x14ac:dyDescent="0.2">
      <c r="A99" s="39">
        <v>2018</v>
      </c>
      <c r="B99" s="40" t="s">
        <v>10</v>
      </c>
      <c r="C99" s="37">
        <v>12012</v>
      </c>
      <c r="D99" s="6" t="s">
        <v>41</v>
      </c>
    </row>
    <row r="100" spans="1:6" x14ac:dyDescent="0.2">
      <c r="A100" s="39">
        <v>2018</v>
      </c>
      <c r="B100" s="40" t="s">
        <v>11</v>
      </c>
      <c r="C100" s="37">
        <v>6260</v>
      </c>
      <c r="D100" s="6" t="s">
        <v>41</v>
      </c>
    </row>
    <row r="101" spans="1:6" x14ac:dyDescent="0.2">
      <c r="A101" s="39">
        <v>2018</v>
      </c>
      <c r="B101" s="40" t="s">
        <v>12</v>
      </c>
      <c r="C101" s="37">
        <v>12271</v>
      </c>
      <c r="D101" s="6" t="s">
        <v>41</v>
      </c>
    </row>
    <row r="102" spans="1:6" x14ac:dyDescent="0.2">
      <c r="A102" s="39">
        <v>2018</v>
      </c>
      <c r="B102" s="40" t="s">
        <v>13</v>
      </c>
      <c r="C102" s="37">
        <v>5239</v>
      </c>
      <c r="D102" s="6" t="s">
        <v>41</v>
      </c>
    </row>
    <row r="103" spans="1:6" x14ac:dyDescent="0.2">
      <c r="A103" s="39">
        <v>2018</v>
      </c>
      <c r="B103" s="40" t="s">
        <v>14</v>
      </c>
      <c r="C103" s="37">
        <v>5969</v>
      </c>
      <c r="D103" s="6" t="s">
        <v>41</v>
      </c>
    </row>
    <row r="104" spans="1:6" x14ac:dyDescent="0.2">
      <c r="A104" s="39">
        <v>2018</v>
      </c>
      <c r="B104" s="40" t="s">
        <v>15</v>
      </c>
      <c r="C104" s="37">
        <v>4945</v>
      </c>
      <c r="D104" s="6" t="s">
        <v>41</v>
      </c>
    </row>
    <row r="105" spans="1:6" x14ac:dyDescent="0.2">
      <c r="A105" s="39">
        <v>2018</v>
      </c>
      <c r="B105" s="40" t="s">
        <v>16</v>
      </c>
      <c r="C105" s="37">
        <v>8121</v>
      </c>
      <c r="D105" s="6" t="s">
        <v>41</v>
      </c>
    </row>
    <row r="106" spans="1:6" x14ac:dyDescent="0.2">
      <c r="A106" s="39">
        <v>2018</v>
      </c>
      <c r="B106" s="40" t="s">
        <v>17</v>
      </c>
      <c r="C106" s="37">
        <v>5668</v>
      </c>
      <c r="D106" s="6" t="s">
        <v>41</v>
      </c>
    </row>
    <row r="107" spans="1:6" x14ac:dyDescent="0.2">
      <c r="A107" s="39">
        <v>2018</v>
      </c>
      <c r="B107" s="40" t="s">
        <v>18</v>
      </c>
      <c r="C107" s="37">
        <v>6546</v>
      </c>
      <c r="D107" s="6" t="s">
        <v>41</v>
      </c>
    </row>
    <row r="108" spans="1:6" x14ac:dyDescent="0.2">
      <c r="A108" s="39">
        <v>2018</v>
      </c>
      <c r="B108" s="40" t="s">
        <v>19</v>
      </c>
      <c r="C108" s="37">
        <v>5494</v>
      </c>
      <c r="D108" s="6" t="s">
        <v>41</v>
      </c>
    </row>
    <row r="109" spans="1:6" x14ac:dyDescent="0.2">
      <c r="A109" s="39">
        <v>2019</v>
      </c>
      <c r="B109" s="40" t="s">
        <v>8</v>
      </c>
      <c r="C109" s="37">
        <v>5954</v>
      </c>
      <c r="D109" s="6" t="s">
        <v>41</v>
      </c>
    </row>
    <row r="110" spans="1:6" x14ac:dyDescent="0.2">
      <c r="A110" s="39">
        <v>2019</v>
      </c>
      <c r="B110" s="40" t="s">
        <v>9</v>
      </c>
      <c r="C110" s="37">
        <v>6836</v>
      </c>
      <c r="D110" s="6" t="s">
        <v>41</v>
      </c>
      <c r="F110" s="20"/>
    </row>
    <row r="111" spans="1:6" x14ac:dyDescent="0.2">
      <c r="A111" s="39">
        <v>2019</v>
      </c>
      <c r="B111" s="40" t="s">
        <v>10</v>
      </c>
      <c r="C111" s="37">
        <v>3493</v>
      </c>
      <c r="D111" s="6" t="s">
        <v>41</v>
      </c>
    </row>
    <row r="112" spans="1:6" x14ac:dyDescent="0.2">
      <c r="A112" s="39">
        <v>2019</v>
      </c>
      <c r="B112" s="40" t="s">
        <v>11</v>
      </c>
      <c r="C112" s="37">
        <v>9447</v>
      </c>
      <c r="D112" s="6" t="s">
        <v>41</v>
      </c>
    </row>
    <row r="113" spans="1:4" x14ac:dyDescent="0.2">
      <c r="A113" s="39">
        <v>2019</v>
      </c>
      <c r="B113" s="40" t="s">
        <v>12</v>
      </c>
      <c r="C113" s="37">
        <v>9494</v>
      </c>
      <c r="D113" s="6" t="s">
        <v>41</v>
      </c>
    </row>
    <row r="114" spans="1:4" x14ac:dyDescent="0.2">
      <c r="A114" s="39">
        <v>2019</v>
      </c>
      <c r="B114" s="40" t="s">
        <v>13</v>
      </c>
      <c r="C114" s="37">
        <v>6398</v>
      </c>
      <c r="D114" s="6" t="s">
        <v>41</v>
      </c>
    </row>
    <row r="115" spans="1:4" x14ac:dyDescent="0.2">
      <c r="A115" s="39">
        <v>2019</v>
      </c>
      <c r="B115" s="40" t="s">
        <v>14</v>
      </c>
      <c r="C115" s="37">
        <v>11421</v>
      </c>
      <c r="D115" s="6" t="s">
        <v>41</v>
      </c>
    </row>
    <row r="116" spans="1:4" x14ac:dyDescent="0.2">
      <c r="A116" s="39">
        <v>2019</v>
      </c>
      <c r="B116" s="40" t="s">
        <v>15</v>
      </c>
      <c r="C116" s="37">
        <v>13568</v>
      </c>
      <c r="D116" s="6" t="s">
        <v>41</v>
      </c>
    </row>
    <row r="117" spans="1:4" x14ac:dyDescent="0.2">
      <c r="A117" s="39">
        <v>2019</v>
      </c>
      <c r="B117" s="40" t="s">
        <v>16</v>
      </c>
      <c r="C117" s="37">
        <v>7729</v>
      </c>
      <c r="D117" s="6" t="s">
        <v>41</v>
      </c>
    </row>
    <row r="118" spans="1:4" x14ac:dyDescent="0.2">
      <c r="A118" s="39">
        <v>2019</v>
      </c>
      <c r="B118" s="40" t="s">
        <v>17</v>
      </c>
      <c r="C118" s="37">
        <v>10274</v>
      </c>
      <c r="D118" s="6" t="s">
        <v>41</v>
      </c>
    </row>
    <row r="119" spans="1:4" x14ac:dyDescent="0.2">
      <c r="A119" s="39">
        <v>2019</v>
      </c>
      <c r="B119" s="40" t="s">
        <v>18</v>
      </c>
      <c r="C119" s="37">
        <v>9383</v>
      </c>
      <c r="D119" s="6" t="s">
        <v>41</v>
      </c>
    </row>
    <row r="120" spans="1:4" x14ac:dyDescent="0.2">
      <c r="A120" s="39">
        <v>2019</v>
      </c>
      <c r="B120" s="40" t="s">
        <v>19</v>
      </c>
      <c r="C120" s="37"/>
      <c r="D120" s="6" t="s">
        <v>41</v>
      </c>
    </row>
    <row r="122" spans="1:4" ht="63.75" customHeight="1" x14ac:dyDescent="0.2">
      <c r="A122" s="53" t="s">
        <v>42</v>
      </c>
      <c r="B122" s="53"/>
      <c r="C122" s="53"/>
      <c r="D122" s="53"/>
    </row>
    <row r="123" spans="1:4" x14ac:dyDescent="0.2">
      <c r="A123" s="41" t="s">
        <v>43</v>
      </c>
    </row>
  </sheetData>
  <mergeCells count="2">
    <mergeCell ref="A1:I1"/>
    <mergeCell ref="A122:D122"/>
  </mergeCells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C7A6F920FECB4EA79F7BDA6DF4AB39" ma:contentTypeVersion="1" ma:contentTypeDescription="Crear nuevo documento." ma:contentTypeScope="" ma:versionID="5bbe0c7994292a525b11cc7701b4a8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884536-94EE-4C21-96C6-2D0FD858D109}"/>
</file>

<file path=customXml/itemProps2.xml><?xml version="1.0" encoding="utf-8"?>
<ds:datastoreItem xmlns:ds="http://schemas.openxmlformats.org/officeDocument/2006/customXml" ds:itemID="{8E64DC65-03D9-4B79-8663-0B43507DDFFB}"/>
</file>

<file path=customXml/itemProps3.xml><?xml version="1.0" encoding="utf-8"?>
<ds:datastoreItem xmlns:ds="http://schemas.openxmlformats.org/officeDocument/2006/customXml" ds:itemID="{C8E0F50F-69E8-4AD2-A797-0FF030EA036C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WEBs</vt:lpstr>
      <vt:lpstr>Peticiones_WEB_SITNA</vt:lpstr>
      <vt:lpstr>Transferencias_WEB_SITNA</vt:lpstr>
      <vt:lpstr>Peticiones_IDENA</vt:lpstr>
      <vt:lpstr>Transferencias_IDENA</vt:lpstr>
      <vt:lpstr>Peticiones_Resumen anual</vt:lpstr>
      <vt:lpstr>Transferencias_Resumen anual</vt:lpstr>
      <vt:lpstr>Descargas_Ficheros</vt:lpstr>
      <vt:lpstr>Peticiones_IDENA!Área_de_impresión</vt:lpstr>
      <vt:lpstr>Peticiones_WEB_SITNA!Área_de_impresión</vt:lpstr>
      <vt:lpstr>Transferencias_IDENA!Área_de_impresión</vt:lpstr>
      <vt:lpstr>Transferencias_WEB_SITNA!Área_de_impresión</vt:lpstr>
      <vt:lpstr>WEBs!Área_de_impresión</vt:lpstr>
      <vt:lpstr>Peticiones_IDENA!Print_Area_0</vt:lpstr>
      <vt:lpstr>Peticiones_WEB_SITNA!Print_Area_0</vt:lpstr>
      <vt:lpstr>Transferencias_IDENA!Print_Area_0</vt:lpstr>
      <vt:lpstr>Transferencias_WEB_SITNA!Print_Area_0</vt:lpstr>
      <vt:lpstr>WEBs!Print_Area_0</vt:lpstr>
      <vt:lpstr>Peticiones_IDENA!Print_Area_0_0</vt:lpstr>
      <vt:lpstr>Peticiones_WEB_SITNA!Print_Area_0_0</vt:lpstr>
      <vt:lpstr>Transferencias_IDENA!Print_Area_0_0</vt:lpstr>
      <vt:lpstr>Transferencias_WEB_SITNA!Print_Area_0_0</vt:lpstr>
      <vt:lpstr>WEBs!Print_Area_0_0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Andrés Valentín</dc:creator>
  <dc:description/>
  <cp:lastModifiedBy>Administrador</cp:lastModifiedBy>
  <cp:revision>3</cp:revision>
  <cp:lastPrinted>2013-06-03T09:51:19Z</cp:lastPrinted>
  <dcterms:created xsi:type="dcterms:W3CDTF">2004-07-27T12:25:18Z</dcterms:created>
  <dcterms:modified xsi:type="dcterms:W3CDTF">2019-12-09T11:21:25Z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Gobierno de Navarra</vt:lpwstr>
  </property>
  <property fmtid="{D5CDD505-2E9C-101B-9397-08002B2CF9AE}" pid="4" name="ContentType">
    <vt:lpwstr>Documento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Owner">
    <vt:lpwstr>Secretaría</vt:lpwstr>
  </property>
  <property fmtid="{D5CDD505-2E9C-101B-9397-08002B2CF9AE}" pid="9" name="SPSDescription">
    <vt:lpwstr>Peticiones </vt:lpwstr>
  </property>
  <property fmtid="{D5CDD505-2E9C-101B-9397-08002B2CF9AE}" pid="10" name="ScaleCrop">
    <vt:bool>false</vt:bool>
  </property>
  <property fmtid="{D5CDD505-2E9C-101B-9397-08002B2CF9AE}" pid="11" name="ShareDoc">
    <vt:bool>false</vt:bool>
  </property>
  <property fmtid="{D5CDD505-2E9C-101B-9397-08002B2CF9AE}" pid="12" name="Status">
    <vt:lpwstr>Final</vt:lpwstr>
  </property>
  <property fmtid="{D5CDD505-2E9C-101B-9397-08002B2CF9AE}" pid="13" name="ContentTypeId">
    <vt:lpwstr>0x0101003AC7A6F920FECB4EA79F7BDA6DF4AB39</vt:lpwstr>
  </property>
</Properties>
</file>